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emf" ContentType="image/x-emf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Default Extension="doc" ContentType="application/msword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xlsBook" defaultThemeVersion="124226"/>
  <bookViews>
    <workbookView xWindow="8085" yWindow="-90" windowWidth="20625" windowHeight="12540" tabRatio="855" activeTab="5"/>
  </bookViews>
  <sheets>
    <sheet name="Инструкция" sheetId="290" r:id="rId1"/>
    <sheet name="Лог обновления" sheetId="210" state="veryHidden" r:id="rId2"/>
    <sheet name="Титульный" sheetId="250" r:id="rId3"/>
    <sheet name="Раздел I. А" sheetId="303" r:id="rId4"/>
    <sheet name="Раздел I. Б" sheetId="304" r:id="rId5"/>
    <sheet name="Раздел I. В" sheetId="305" r:id="rId6"/>
    <sheet name="Раздел II. А (ТИС)" sheetId="306" r:id="rId7"/>
    <sheet name="Раздел II. Б (ТИС)" sheetId="307" r:id="rId8"/>
    <sheet name="Раздел III" sheetId="308" r:id="rId9"/>
    <sheet name="Раздел IV" sheetId="309" r:id="rId10"/>
    <sheet name="Комментарии" sheetId="291" r:id="rId11"/>
    <sheet name="Проверка" sheetId="263" r:id="rId12"/>
    <sheet name="Statistic" sheetId="293" state="veryHidden" r:id="rId13"/>
    <sheet name="TEHSHEET" sheetId="123" state="veryHidden" r:id="rId14"/>
    <sheet name="et_union" sheetId="242" state="veryHidden" r:id="rId15"/>
    <sheet name="AllSheetsInThisWorkbook" sheetId="158" state="veryHidden" r:id="rId16"/>
    <sheet name="modHTTP" sheetId="302" state="veryHidden" r:id="rId17"/>
    <sheet name="mod_01" sheetId="280" state="veryHidden" r:id="rId18"/>
    <sheet name="mod_11" sheetId="265" state="veryHidden" r:id="rId19"/>
    <sheet name="mod_12" sheetId="266" state="veryHidden" r:id="rId20"/>
    <sheet name="mod_13" sheetId="269" state="veryHidden" r:id="rId21"/>
    <sheet name="mod_21" sheetId="270" state="veryHidden" r:id="rId22"/>
    <sheet name="mod_22" sheetId="271" state="veryHidden" r:id="rId23"/>
    <sheet name="mod_31" sheetId="272" state="veryHidden" r:id="rId24"/>
    <sheet name="mod_41" sheetId="289" state="veryHidden" r:id="rId25"/>
    <sheet name="modComm" sheetId="292" state="veryHidden" r:id="rId26"/>
    <sheet name="modListProv" sheetId="301" state="veryHidden" r:id="rId27"/>
    <sheet name="modButton" sheetId="217" state="veryHidden" r:id="rId28"/>
    <sheet name="modInstruction" sheetId="297" state="veryHidden" r:id="rId29"/>
    <sheet name="REESTR_ORG" sheetId="159" state="veryHidden" r:id="rId30"/>
    <sheet name="REESTR_FIL" sheetId="161" state="veryHidden" r:id="rId31"/>
    <sheet name="modfrmCheckUpdates" sheetId="294" state="veryHidden" r:id="rId32"/>
    <sheet name="modfrmRegion" sheetId="295" state="veryHidden" r:id="rId33"/>
    <sheet name="modfrmReestr" sheetId="162" state="veryHidden" r:id="rId34"/>
    <sheet name="modReestr" sheetId="164" state="veryHidden" r:id="rId35"/>
    <sheet name="modUpdTemplMain" sheetId="212" state="veryHidden" r:id="rId36"/>
    <sheet name="modfrmDateChoose" sheetId="249" state="veryHidden" r:id="rId37"/>
    <sheet name="modHyperlink" sheetId="298" state="veryHidden" r:id="rId38"/>
    <sheet name="modClassifierValidate" sheetId="310" state="veryHidden" r:id="rId39"/>
  </sheets>
  <definedNames>
    <definedName name="_IDОтчета">178174</definedName>
    <definedName name="_IDШаблона">178176</definedName>
    <definedName name="_Параметр_1">"'02.2009'"</definedName>
    <definedName name="_Параметр_2">"'105'"</definedName>
    <definedName name="_Параметр_3">"'1.27'"</definedName>
    <definedName name="_Параметр_4">"'01.09.2008'"</definedName>
    <definedName name="_Параметр_5">"'22.09.2008'"</definedName>
    <definedName name="_Параметр_6">"'80169210'"</definedName>
    <definedName name="_xlnm._FilterDatabase" localSheetId="11" hidden="1">Проверка!$B$5:$D$5</definedName>
    <definedName name="anscount" hidden="1">1</definedName>
    <definedName name="chkGetUpdatesValue">Инструкция!$AA$111</definedName>
    <definedName name="chkNoUpdatesValue">Инструкция!$AA$113</definedName>
    <definedName name="code">Инструкция!$B$2</definedName>
    <definedName name="DaNet">TEHSHEET!$H$2:$H$3</definedName>
    <definedName name="date_expired">Титульный!$G$67</definedName>
    <definedName name="doc_link">Титульный!$G$68</definedName>
    <definedName name="et_com">et_union!$3:$3</definedName>
    <definedName name="FirstLine">Инструкция!$A$6</definedName>
    <definedName name="flag_org">Титульный!$I$17</definedName>
    <definedName name="god">Титульный!$G$13</definedName>
    <definedName name="inn">Титульный!$G$18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Инструкция!$46:$57</definedName>
    <definedName name="Instr_5">Инструкция!$58:$69</definedName>
    <definedName name="Instr_6">Инструкция!$70:$91</definedName>
    <definedName name="Instr_7">Инструкция!$92:$108</definedName>
    <definedName name="Instr_8">Инструкция!$109:$123</definedName>
    <definedName name="instr_hyp1">Инструкция!$K$59</definedName>
    <definedName name="instr_hyp5">Инструкция!$K$93</definedName>
    <definedName name="kpp">Титульный!$G$19</definedName>
    <definedName name="LastUpdateDate_FIL">Титульный!$E$65</definedName>
    <definedName name="LastUpdateDate_ORG">Титульный!$E$64</definedName>
    <definedName name="MONTH">TEHSHEET!$E$2:$E$14</definedName>
    <definedName name="MSG_URL">TEHSHEET!$E$30</definedName>
    <definedName name="nds">Титульный!$G$37</definedName>
    <definedName name="nds_rate">Титульный!$E$38</definedName>
    <definedName name="nds_rate_index">Титульный!$E$37</definedName>
    <definedName name="okato">Титульный!$G$27</definedName>
    <definedName name="okpo">Титульный!$G$25</definedName>
    <definedName name="org">Титульный!$G$17</definedName>
    <definedName name="Org_Address">Титульный!$G$40:$G$41</definedName>
    <definedName name="Org_buh">Титульный!$G$46:$G$47</definedName>
    <definedName name="Org_otv_lico">Титульный!$G$49:$G$52</definedName>
    <definedName name="Org_ruk">Титульный!$G$43:$G$44</definedName>
    <definedName name="OVERDUE_INTERVAL">Титульный!$G$54</definedName>
    <definedName name="pDel_Comm">Комментарии!$C$13:$C$14</definedName>
    <definedName name="REESTR_ORG_RANGE">REESTR_ORG!$A$2:$R$13</definedName>
    <definedName name="REGION">TEHSHEET!$B$1:$B$86</definedName>
    <definedName name="region_name">Титульный!$G$11</definedName>
    <definedName name="rst_org_id">Титульный!$J$17</definedName>
    <definedName name="SAPBEXrevision" hidden="1">1</definedName>
    <definedName name="SAPBEXsysID" hidden="1">"BW2"</definedName>
    <definedName name="SAPBEXwbID" hidden="1">"479GSPMTNK9HM4ZSIVE5K2SH6"</definedName>
    <definedName name="Sposob_Priobr_Range">TEHSHEET!$I$2:$I$4</definedName>
    <definedName name="tit_buy_ee">Титульный!$G$35</definedName>
    <definedName name="tit_gk">Титульный!$G$29</definedName>
    <definedName name="tit_gp">Титульный!$G$31</definedName>
    <definedName name="tit_month">Титульный!$G$14</definedName>
    <definedName name="tit_sb">Титульный!$G$33</definedName>
    <definedName name="tit_stat_work_place">Титульный!$G$23</definedName>
    <definedName name="tit_type_report">Титульный!$G$22</definedName>
    <definedName name="type_report">TEHSHEET!$L$2:$L$3</definedName>
    <definedName name="UpdStatus">Инструкция!$AA$1</definedName>
    <definedName name="URL_FORMAT">TEHSHEET!$E$28</definedName>
    <definedName name="version">Инструкция!$B$3</definedName>
    <definedName name="ws_11_381_row">'Раздел I. А'!$D$34</definedName>
    <definedName name="ws_12_381_row">'Раздел I. Б'!$D$34</definedName>
    <definedName name="YEAR">TEHSHEET!$G$2:$G$6</definedName>
    <definedName name="_xlnm.Print_Area" localSheetId="5">'Раздел I. В'!$A$7:$T$65</definedName>
    <definedName name="_xlnm.Print_Area" localSheetId="2">Титульный!$A$1:$G$65</definedName>
  </definedNames>
  <calcPr calcId="125725"/>
</workbook>
</file>

<file path=xl/calcChain.xml><?xml version="1.0" encoding="utf-8"?>
<calcChain xmlns="http://schemas.openxmlformats.org/spreadsheetml/2006/main">
  <c r="BL25" i="306"/>
  <c r="BL24"/>
  <c r="BF25"/>
  <c r="BF24"/>
  <c r="N19" i="305"/>
  <c r="B3" i="290"/>
  <c r="CZ26" i="303" l="1"/>
  <c r="CS26"/>
  <c r="CL26"/>
  <c r="CE26"/>
  <c r="BX26"/>
  <c r="BQ26"/>
  <c r="BJ26"/>
  <c r="BC26"/>
  <c r="AV26"/>
  <c r="AO26"/>
  <c r="AH26"/>
  <c r="AA26"/>
  <c r="T26"/>
  <c r="M26"/>
  <c r="F26"/>
  <c r="F13" i="309" l="1"/>
  <c r="I13" i="308" l="1"/>
  <c r="H13"/>
  <c r="T64" i="305" l="1"/>
  <c r="S64"/>
  <c r="R64"/>
  <c r="T63"/>
  <c r="S63"/>
  <c r="R63"/>
  <c r="T62"/>
  <c r="S62"/>
  <c r="R62"/>
  <c r="T60"/>
  <c r="S60"/>
  <c r="R60"/>
  <c r="T59"/>
  <c r="S59"/>
  <c r="R59"/>
  <c r="T57"/>
  <c r="S57"/>
  <c r="R57"/>
  <c r="T56"/>
  <c r="T54"/>
  <c r="S54"/>
  <c r="R54"/>
  <c r="T53"/>
  <c r="S53"/>
  <c r="R53"/>
  <c r="T51"/>
  <c r="S51"/>
  <c r="R51"/>
  <c r="T50"/>
  <c r="S50"/>
  <c r="R50"/>
  <c r="T48"/>
  <c r="S48"/>
  <c r="R48"/>
  <c r="T47"/>
  <c r="S47"/>
  <c r="R47"/>
  <c r="T45"/>
  <c r="S45"/>
  <c r="R45"/>
  <c r="T44"/>
  <c r="S44"/>
  <c r="R44"/>
  <c r="T42"/>
  <c r="S42"/>
  <c r="R42"/>
  <c r="T41"/>
  <c r="T35"/>
  <c r="S35"/>
  <c r="R35"/>
  <c r="T34"/>
  <c r="T32"/>
  <c r="S32"/>
  <c r="R32"/>
  <c r="T31"/>
  <c r="S31"/>
  <c r="R31"/>
  <c r="T29"/>
  <c r="S29"/>
  <c r="R29"/>
  <c r="T28"/>
  <c r="S28"/>
  <c r="R28"/>
  <c r="T26"/>
  <c r="S26"/>
  <c r="R26"/>
  <c r="T25"/>
  <c r="T22"/>
  <c r="T23"/>
  <c r="T20" s="1"/>
  <c r="S23"/>
  <c r="R23"/>
  <c r="T19" l="1"/>
  <c r="R20"/>
  <c r="S20"/>
  <c r="N20" l="1"/>
  <c r="M20"/>
  <c r="L20"/>
  <c r="K64"/>
  <c r="K63"/>
  <c r="K62"/>
  <c r="K60"/>
  <c r="K57"/>
  <c r="K54"/>
  <c r="K53"/>
  <c r="K51"/>
  <c r="K48"/>
  <c r="K47"/>
  <c r="K45"/>
  <c r="K44"/>
  <c r="K42"/>
  <c r="K35"/>
  <c r="K32"/>
  <c r="K31"/>
  <c r="K30" s="1"/>
  <c r="K29"/>
  <c r="K28"/>
  <c r="K26"/>
  <c r="K23"/>
  <c r="I20"/>
  <c r="K20" l="1"/>
  <c r="H20" s="1"/>
  <c r="G35" i="303"/>
  <c r="H35"/>
  <c r="I35"/>
  <c r="J35"/>
  <c r="K35"/>
  <c r="L35"/>
  <c r="M35"/>
  <c r="N35"/>
  <c r="O35"/>
  <c r="P35"/>
  <c r="Q35"/>
  <c r="R35"/>
  <c r="S35"/>
  <c r="T35"/>
  <c r="U35"/>
  <c r="V35"/>
  <c r="W35"/>
  <c r="X35"/>
  <c r="Y35"/>
  <c r="Z35"/>
  <c r="AA35"/>
  <c r="AB35"/>
  <c r="AC35"/>
  <c r="AD35"/>
  <c r="AE35"/>
  <c r="AF35"/>
  <c r="AG35"/>
  <c r="AH35"/>
  <c r="AI35"/>
  <c r="AJ35"/>
  <c r="AK35"/>
  <c r="AL35"/>
  <c r="AM35"/>
  <c r="AN35"/>
  <c r="AO35"/>
  <c r="AP35"/>
  <c r="AQ35"/>
  <c r="AR35"/>
  <c r="AS35"/>
  <c r="AT35"/>
  <c r="AU35"/>
  <c r="AV35"/>
  <c r="AW35"/>
  <c r="AX35"/>
  <c r="AY35"/>
  <c r="AZ35"/>
  <c r="BA35"/>
  <c r="BB35"/>
  <c r="BC35"/>
  <c r="BD35"/>
  <c r="BE35"/>
  <c r="BF35"/>
  <c r="BG35"/>
  <c r="BH35"/>
  <c r="BI35"/>
  <c r="BJ35"/>
  <c r="BK35"/>
  <c r="BL35"/>
  <c r="BM35"/>
  <c r="BN35"/>
  <c r="BO35"/>
  <c r="BP35"/>
  <c r="BQ35"/>
  <c r="BR35"/>
  <c r="BS35"/>
  <c r="BT35"/>
  <c r="BU35"/>
  <c r="BV35"/>
  <c r="BW35"/>
  <c r="BX35"/>
  <c r="BY35"/>
  <c r="BZ35"/>
  <c r="CA35"/>
  <c r="CB35"/>
  <c r="CC35"/>
  <c r="CD35"/>
  <c r="CE35"/>
  <c r="CF35"/>
  <c r="CG35"/>
  <c r="CH35"/>
  <c r="CI35"/>
  <c r="CJ35"/>
  <c r="CK35"/>
  <c r="CL35"/>
  <c r="CM35"/>
  <c r="CN35"/>
  <c r="CO35"/>
  <c r="CP35"/>
  <c r="CQ35"/>
  <c r="CR35"/>
  <c r="CS35"/>
  <c r="CT35"/>
  <c r="CU35"/>
  <c r="CV35"/>
  <c r="CW35"/>
  <c r="CX35"/>
  <c r="CY35"/>
  <c r="CZ35"/>
  <c r="DA35"/>
  <c r="DB35"/>
  <c r="DC35"/>
  <c r="DD35"/>
  <c r="DE35"/>
  <c r="DF35"/>
  <c r="F35"/>
  <c r="J20" i="305" l="1"/>
  <c r="AG25" i="307"/>
  <c r="AG24"/>
  <c r="AG23"/>
  <c r="AG22"/>
  <c r="AG21"/>
  <c r="AG20"/>
  <c r="AG19"/>
  <c r="AG18"/>
  <c r="AG17"/>
  <c r="AD25"/>
  <c r="AD24"/>
  <c r="AD23"/>
  <c r="AD22"/>
  <c r="AD21"/>
  <c r="AD20"/>
  <c r="AD19"/>
  <c r="AD18"/>
  <c r="AD17"/>
  <c r="AA25"/>
  <c r="AA24"/>
  <c r="AA23"/>
  <c r="AA22"/>
  <c r="AA21"/>
  <c r="AA20"/>
  <c r="AA19"/>
  <c r="AA18"/>
  <c r="AA17"/>
  <c r="X25"/>
  <c r="X24"/>
  <c r="X23"/>
  <c r="X22"/>
  <c r="X21"/>
  <c r="X20"/>
  <c r="X19"/>
  <c r="X18"/>
  <c r="X17"/>
  <c r="U25"/>
  <c r="U24"/>
  <c r="U23"/>
  <c r="U22"/>
  <c r="U21"/>
  <c r="U20"/>
  <c r="U19"/>
  <c r="U18"/>
  <c r="U17"/>
  <c r="R25"/>
  <c r="R24"/>
  <c r="R23"/>
  <c r="R22"/>
  <c r="R21"/>
  <c r="R20"/>
  <c r="R19"/>
  <c r="R18"/>
  <c r="R17"/>
  <c r="O25"/>
  <c r="O24"/>
  <c r="O23"/>
  <c r="O22"/>
  <c r="O21"/>
  <c r="O20"/>
  <c r="O19"/>
  <c r="O18"/>
  <c r="O17"/>
  <c r="L25"/>
  <c r="L24"/>
  <c r="L23"/>
  <c r="L22"/>
  <c r="L21"/>
  <c r="L20"/>
  <c r="L19"/>
  <c r="L18"/>
  <c r="L17"/>
  <c r="I25"/>
  <c r="I24"/>
  <c r="I23"/>
  <c r="I22"/>
  <c r="I21"/>
  <c r="I20"/>
  <c r="I19"/>
  <c r="I18"/>
  <c r="I17"/>
  <c r="F18"/>
  <c r="F19"/>
  <c r="F20"/>
  <c r="F21"/>
  <c r="F22"/>
  <c r="F23"/>
  <c r="F24"/>
  <c r="F25"/>
  <c r="F17"/>
  <c r="BY26" i="306" l="1"/>
  <c r="BX26"/>
  <c r="BW26"/>
  <c r="BV26"/>
  <c r="BU26"/>
  <c r="BS26"/>
  <c r="BR26"/>
  <c r="BQ26"/>
  <c r="BP26"/>
  <c r="BO26"/>
  <c r="BM26"/>
  <c r="BK26"/>
  <c r="BJ26"/>
  <c r="BI26"/>
  <c r="BG26"/>
  <c r="BE26"/>
  <c r="BD26"/>
  <c r="BC26"/>
  <c r="BA26"/>
  <c r="AZ26"/>
  <c r="AY26"/>
  <c r="AX26"/>
  <c r="AW26"/>
  <c r="AU26"/>
  <c r="AT26"/>
  <c r="AS26"/>
  <c r="AR26"/>
  <c r="AQ26"/>
  <c r="AO26"/>
  <c r="AN26"/>
  <c r="AM26"/>
  <c r="AL26"/>
  <c r="AK26"/>
  <c r="AI26"/>
  <c r="AH26"/>
  <c r="AG26"/>
  <c r="AF26"/>
  <c r="AE26"/>
  <c r="AC26"/>
  <c r="AA26"/>
  <c r="Z26"/>
  <c r="Y26"/>
  <c r="W26"/>
  <c r="U26"/>
  <c r="T26"/>
  <c r="S26"/>
  <c r="Q26"/>
  <c r="O26"/>
  <c r="N26"/>
  <c r="M26"/>
  <c r="K26"/>
  <c r="I26"/>
  <c r="H26"/>
  <c r="BI17" i="304"/>
  <c r="BI52" s="1"/>
  <c r="BH17"/>
  <c r="BH52" s="1"/>
  <c r="BG17"/>
  <c r="BE17"/>
  <c r="BD17"/>
  <c r="BD52" s="1"/>
  <c r="BC17"/>
  <c r="BC52" s="1"/>
  <c r="BA17"/>
  <c r="AZ17"/>
  <c r="AY17"/>
  <c r="AY52" s="1"/>
  <c r="AW17"/>
  <c r="AW52" s="1"/>
  <c r="AV17"/>
  <c r="AU17"/>
  <c r="AS17"/>
  <c r="AS52" s="1"/>
  <c r="AR17"/>
  <c r="AR52" s="1"/>
  <c r="AQ17"/>
  <c r="AO17"/>
  <c r="AN17"/>
  <c r="AN52" s="1"/>
  <c r="AM17"/>
  <c r="AM52" s="1"/>
  <c r="AK17"/>
  <c r="AJ17"/>
  <c r="AI17"/>
  <c r="AI52" s="1"/>
  <c r="AG17"/>
  <c r="AG52" s="1"/>
  <c r="AF17"/>
  <c r="AE17"/>
  <c r="AC17"/>
  <c r="AC52" s="1"/>
  <c r="AB17"/>
  <c r="AB52" s="1"/>
  <c r="AA17"/>
  <c r="Y17"/>
  <c r="X17"/>
  <c r="X52" s="1"/>
  <c r="W17"/>
  <c r="W52" s="1"/>
  <c r="U17"/>
  <c r="T17"/>
  <c r="S17"/>
  <c r="S52" s="1"/>
  <c r="Q17"/>
  <c r="Q52" s="1"/>
  <c r="P17"/>
  <c r="O17"/>
  <c r="M17"/>
  <c r="M52" s="1"/>
  <c r="L17"/>
  <c r="L52" s="1"/>
  <c r="K17"/>
  <c r="I17"/>
  <c r="H17"/>
  <c r="H52" s="1"/>
  <c r="BG52"/>
  <c r="BE52"/>
  <c r="BA52"/>
  <c r="AZ52"/>
  <c r="AV52"/>
  <c r="AU52"/>
  <c r="AQ52"/>
  <c r="AO52"/>
  <c r="AK52"/>
  <c r="AJ52"/>
  <c r="AF52"/>
  <c r="AE52"/>
  <c r="AA52"/>
  <c r="Y52"/>
  <c r="U52"/>
  <c r="T52"/>
  <c r="P52"/>
  <c r="O52"/>
  <c r="K52"/>
  <c r="I52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AN44"/>
  <c r="AO44"/>
  <c r="AP44"/>
  <c r="AQ44"/>
  <c r="AR44"/>
  <c r="AS44"/>
  <c r="AT44"/>
  <c r="AU44"/>
  <c r="AV44"/>
  <c r="AW44"/>
  <c r="AX44"/>
  <c r="AY44"/>
  <c r="AZ44"/>
  <c r="BA44"/>
  <c r="BB44"/>
  <c r="BC44"/>
  <c r="BD44"/>
  <c r="BE44"/>
  <c r="BF44"/>
  <c r="BG44"/>
  <c r="BH44"/>
  <c r="BI44"/>
  <c r="F44"/>
  <c r="DF17" i="303"/>
  <c r="DE17"/>
  <c r="DD17"/>
  <c r="DC17"/>
  <c r="DB17"/>
  <c r="DA17"/>
  <c r="CY17"/>
  <c r="CX17"/>
  <c r="CW17"/>
  <c r="CV17"/>
  <c r="CU17"/>
  <c r="CT17"/>
  <c r="CR17"/>
  <c r="CQ17"/>
  <c r="CP17"/>
  <c r="CO17"/>
  <c r="CN17"/>
  <c r="CM17"/>
  <c r="CK17"/>
  <c r="CJ17"/>
  <c r="CI17"/>
  <c r="CH17"/>
  <c r="CF17"/>
  <c r="CD17"/>
  <c r="CC17"/>
  <c r="CB17"/>
  <c r="CA17"/>
  <c r="BZ17"/>
  <c r="BY17"/>
  <c r="BW17"/>
  <c r="BV17"/>
  <c r="BU17"/>
  <c r="BT17"/>
  <c r="BS17"/>
  <c r="BR17"/>
  <c r="BP17"/>
  <c r="BO17"/>
  <c r="BN17"/>
  <c r="BM17"/>
  <c r="BL17"/>
  <c r="BK17"/>
  <c r="BI17"/>
  <c r="BH17"/>
  <c r="BG17"/>
  <c r="BF17"/>
  <c r="BE17"/>
  <c r="BD17"/>
  <c r="BB17"/>
  <c r="BA17"/>
  <c r="AZ17"/>
  <c r="AY17"/>
  <c r="AX17"/>
  <c r="AW17"/>
  <c r="AU17"/>
  <c r="AT17"/>
  <c r="AS17"/>
  <c r="AR17"/>
  <c r="AQ17"/>
  <c r="AP17"/>
  <c r="AN17"/>
  <c r="AM17"/>
  <c r="AL17"/>
  <c r="AK17"/>
  <c r="AJ17"/>
  <c r="AI17"/>
  <c r="AG17"/>
  <c r="AF17"/>
  <c r="AE17"/>
  <c r="AD17"/>
  <c r="AC17"/>
  <c r="AB17"/>
  <c r="Z17"/>
  <c r="Y17"/>
  <c r="X17"/>
  <c r="W17"/>
  <c r="V17"/>
  <c r="U17"/>
  <c r="S17"/>
  <c r="R17"/>
  <c r="Q17"/>
  <c r="P17"/>
  <c r="O17"/>
  <c r="N17"/>
  <c r="L17"/>
  <c r="K17"/>
  <c r="J17"/>
  <c r="I17"/>
  <c r="H17"/>
  <c r="G17"/>
  <c r="E38" i="250" l="1"/>
  <c r="H14"/>
  <c r="B2" i="290"/>
  <c r="E21" i="250" l="1"/>
  <c r="E30" i="123" l="1"/>
  <c r="G52" i="303" l="1"/>
  <c r="H52"/>
  <c r="I52"/>
  <c r="J52"/>
  <c r="K52"/>
  <c r="L52"/>
  <c r="N52"/>
  <c r="O52"/>
  <c r="P52"/>
  <c r="Q52"/>
  <c r="R52"/>
  <c r="S52"/>
  <c r="U52"/>
  <c r="V52"/>
  <c r="W52"/>
  <c r="X52"/>
  <c r="Y52"/>
  <c r="Z52"/>
  <c r="AB52"/>
  <c r="AC52"/>
  <c r="AD52"/>
  <c r="AE52"/>
  <c r="AF52"/>
  <c r="AG52"/>
  <c r="AI52"/>
  <c r="AJ52"/>
  <c r="AK52"/>
  <c r="AL52"/>
  <c r="AM52"/>
  <c r="AN52"/>
  <c r="AP52"/>
  <c r="AQ52"/>
  <c r="AR52"/>
  <c r="AS52"/>
  <c r="AT52"/>
  <c r="AU52"/>
  <c r="AW52"/>
  <c r="AX52"/>
  <c r="AY52"/>
  <c r="AZ52"/>
  <c r="BA52"/>
  <c r="BB52"/>
  <c r="BD52"/>
  <c r="BE52"/>
  <c r="BF52"/>
  <c r="BG52"/>
  <c r="BH52"/>
  <c r="BI52"/>
  <c r="BK52"/>
  <c r="BL52"/>
  <c r="BM52"/>
  <c r="BN52"/>
  <c r="BO52"/>
  <c r="BP52"/>
  <c r="BR52"/>
  <c r="BS52"/>
  <c r="BT52"/>
  <c r="BU52"/>
  <c r="BV52"/>
  <c r="BW52"/>
  <c r="BY52"/>
  <c r="BZ52"/>
  <c r="CA52"/>
  <c r="CB52"/>
  <c r="CC52"/>
  <c r="CD52"/>
  <c r="CF52"/>
  <c r="CH52"/>
  <c r="CI52"/>
  <c r="CJ52"/>
  <c r="CK52"/>
  <c r="CM52"/>
  <c r="CN52"/>
  <c r="CO52"/>
  <c r="CP52"/>
  <c r="CQ52"/>
  <c r="CR52"/>
  <c r="CT52"/>
  <c r="CU52"/>
  <c r="CV52"/>
  <c r="CW52"/>
  <c r="CX52"/>
  <c r="CY52"/>
  <c r="DA52"/>
  <c r="DB52"/>
  <c r="DC52"/>
  <c r="DD52"/>
  <c r="DE52"/>
  <c r="DF52"/>
  <c r="G32" i="309"/>
  <c r="H32"/>
  <c r="I32"/>
  <c r="J32"/>
  <c r="F32"/>
  <c r="J13"/>
  <c r="I13"/>
  <c r="H13"/>
  <c r="G13"/>
  <c r="J13" i="308"/>
  <c r="G13"/>
  <c r="F13"/>
  <c r="J26" i="309" l="1"/>
  <c r="J25"/>
  <c r="J24"/>
  <c r="J23"/>
  <c r="J28" i="308"/>
  <c r="J27"/>
  <c r="J26"/>
  <c r="J25"/>
  <c r="G16" i="307"/>
  <c r="G26" s="1"/>
  <c r="H16"/>
  <c r="H26" s="1"/>
  <c r="I16"/>
  <c r="I26" s="1"/>
  <c r="J16"/>
  <c r="J26" s="1"/>
  <c r="K16"/>
  <c r="K26" s="1"/>
  <c r="L16"/>
  <c r="L26" s="1"/>
  <c r="M16"/>
  <c r="M26" s="1"/>
  <c r="N16"/>
  <c r="N26" s="1"/>
  <c r="O16"/>
  <c r="O26" s="1"/>
  <c r="P16"/>
  <c r="P26" s="1"/>
  <c r="Q16"/>
  <c r="Q26" s="1"/>
  <c r="R16"/>
  <c r="R26" s="1"/>
  <c r="S16"/>
  <c r="S26" s="1"/>
  <c r="T16"/>
  <c r="T26" s="1"/>
  <c r="U16"/>
  <c r="U26" s="1"/>
  <c r="V16"/>
  <c r="V26" s="1"/>
  <c r="W16"/>
  <c r="W26" s="1"/>
  <c r="X16"/>
  <c r="X26" s="1"/>
  <c r="Y16"/>
  <c r="Y26" s="1"/>
  <c r="Z16"/>
  <c r="Z26" s="1"/>
  <c r="AA16"/>
  <c r="AA26" s="1"/>
  <c r="AB16"/>
  <c r="AB26" s="1"/>
  <c r="AC16"/>
  <c r="AC26" s="1"/>
  <c r="AD16"/>
  <c r="AD26" s="1"/>
  <c r="AE16"/>
  <c r="AE26" s="1"/>
  <c r="AF16"/>
  <c r="AF26" s="1"/>
  <c r="AG16"/>
  <c r="AG26" s="1"/>
  <c r="AH16"/>
  <c r="AH26" s="1"/>
  <c r="AI16"/>
  <c r="AI26" s="1"/>
  <c r="F16"/>
  <c r="F26" s="1"/>
  <c r="D10" i="303"/>
  <c r="D10" i="304"/>
  <c r="BT26" i="306"/>
  <c r="BN26"/>
  <c r="AV26"/>
  <c r="AP26"/>
  <c r="BT25"/>
  <c r="BN25"/>
  <c r="BH25"/>
  <c r="BB25"/>
  <c r="AV25"/>
  <c r="AP25"/>
  <c r="BT24"/>
  <c r="BN24"/>
  <c r="BH24"/>
  <c r="BB24"/>
  <c r="AV24"/>
  <c r="AP24"/>
  <c r="BT23"/>
  <c r="BN23"/>
  <c r="AV23"/>
  <c r="AP23"/>
  <c r="BT22"/>
  <c r="BN22"/>
  <c r="AV22"/>
  <c r="AP22"/>
  <c r="BT21"/>
  <c r="BN21"/>
  <c r="AV21"/>
  <c r="AP21"/>
  <c r="BT20"/>
  <c r="BN20"/>
  <c r="AV20"/>
  <c r="AP20"/>
  <c r="BT19"/>
  <c r="BN19"/>
  <c r="AV19"/>
  <c r="AP19"/>
  <c r="BT18"/>
  <c r="BN18"/>
  <c r="AV18"/>
  <c r="AP18"/>
  <c r="BT17"/>
  <c r="BT16" s="1"/>
  <c r="BN17"/>
  <c r="AV17"/>
  <c r="AP17"/>
  <c r="BY16"/>
  <c r="BX16"/>
  <c r="BW16"/>
  <c r="BV16"/>
  <c r="BU16"/>
  <c r="BS16"/>
  <c r="BR16"/>
  <c r="BQ16"/>
  <c r="BP16"/>
  <c r="BO16"/>
  <c r="BM16"/>
  <c r="BK16"/>
  <c r="BJ16"/>
  <c r="BI16"/>
  <c r="BG16"/>
  <c r="BE16"/>
  <c r="BD16"/>
  <c r="BC16"/>
  <c r="BA16"/>
  <c r="AZ16"/>
  <c r="AY16"/>
  <c r="AX16"/>
  <c r="AW16"/>
  <c r="AV16"/>
  <c r="AU16"/>
  <c r="AT16"/>
  <c r="AS16"/>
  <c r="AR16"/>
  <c r="AQ16"/>
  <c r="AJ26"/>
  <c r="AJ25"/>
  <c r="AJ24"/>
  <c r="AJ23"/>
  <c r="AJ22"/>
  <c r="AJ21"/>
  <c r="AJ20"/>
  <c r="AJ19"/>
  <c r="AJ18"/>
  <c r="AJ17"/>
  <c r="AO16"/>
  <c r="AN16"/>
  <c r="AM16"/>
  <c r="AL16"/>
  <c r="AK16"/>
  <c r="AD26"/>
  <c r="AD25"/>
  <c r="AD24"/>
  <c r="AD23"/>
  <c r="AD22"/>
  <c r="AD21"/>
  <c r="AD20"/>
  <c r="AD19"/>
  <c r="AD18"/>
  <c r="AD17"/>
  <c r="AD16" s="1"/>
  <c r="AI16"/>
  <c r="AH16"/>
  <c r="AG16"/>
  <c r="AF16"/>
  <c r="AE16"/>
  <c r="X25"/>
  <c r="X24"/>
  <c r="X23"/>
  <c r="X21"/>
  <c r="X19"/>
  <c r="X18"/>
  <c r="X17"/>
  <c r="AC16"/>
  <c r="AA16"/>
  <c r="Z16"/>
  <c r="Y16"/>
  <c r="R25"/>
  <c r="R24"/>
  <c r="R23"/>
  <c r="R21"/>
  <c r="R19"/>
  <c r="R18"/>
  <c r="R17"/>
  <c r="W16"/>
  <c r="U16"/>
  <c r="T16"/>
  <c r="S16"/>
  <c r="L25"/>
  <c r="L24"/>
  <c r="Q16"/>
  <c r="O16"/>
  <c r="N16"/>
  <c r="M16"/>
  <c r="F25"/>
  <c r="F24"/>
  <c r="K16"/>
  <c r="I16"/>
  <c r="H16"/>
  <c r="G16"/>
  <c r="G26" s="1"/>
  <c r="H64" i="305"/>
  <c r="F64"/>
  <c r="N37"/>
  <c r="N16" s="1"/>
  <c r="T37"/>
  <c r="I38"/>
  <c r="I17" s="1"/>
  <c r="K38"/>
  <c r="K17" s="1"/>
  <c r="L38"/>
  <c r="L17" s="1"/>
  <c r="M38"/>
  <c r="M17" s="1"/>
  <c r="N38"/>
  <c r="N17" s="1"/>
  <c r="R38"/>
  <c r="R17" s="1"/>
  <c r="S38"/>
  <c r="S17" s="1"/>
  <c r="T38"/>
  <c r="T17" s="1"/>
  <c r="H63"/>
  <c r="F63"/>
  <c r="H62"/>
  <c r="F62"/>
  <c r="F61" s="1"/>
  <c r="T61"/>
  <c r="S61"/>
  <c r="R61"/>
  <c r="N61"/>
  <c r="M61"/>
  <c r="L61"/>
  <c r="K61"/>
  <c r="I61"/>
  <c r="H60"/>
  <c r="F60"/>
  <c r="T58"/>
  <c r="S58"/>
  <c r="R58"/>
  <c r="N58"/>
  <c r="M58"/>
  <c r="L58"/>
  <c r="H57"/>
  <c r="F57"/>
  <c r="T55"/>
  <c r="N55"/>
  <c r="H54"/>
  <c r="F54"/>
  <c r="H53"/>
  <c r="F53"/>
  <c r="F52" s="1"/>
  <c r="T52"/>
  <c r="S52"/>
  <c r="R52"/>
  <c r="N52"/>
  <c r="M52"/>
  <c r="L52"/>
  <c r="K52"/>
  <c r="I52"/>
  <c r="H51"/>
  <c r="F51"/>
  <c r="T49"/>
  <c r="S49"/>
  <c r="R49"/>
  <c r="N49"/>
  <c r="M49"/>
  <c r="L49"/>
  <c r="H48"/>
  <c r="F48"/>
  <c r="H47"/>
  <c r="F47"/>
  <c r="F46" s="1"/>
  <c r="T46"/>
  <c r="S46"/>
  <c r="R46"/>
  <c r="N46"/>
  <c r="M46"/>
  <c r="L46"/>
  <c r="K46"/>
  <c r="I46"/>
  <c r="H45"/>
  <c r="F45"/>
  <c r="H44"/>
  <c r="H43" s="1"/>
  <c r="F44"/>
  <c r="F43" s="1"/>
  <c r="T43"/>
  <c r="S43"/>
  <c r="R43"/>
  <c r="N43"/>
  <c r="M43"/>
  <c r="L43"/>
  <c r="K43"/>
  <c r="I43"/>
  <c r="H42"/>
  <c r="F42"/>
  <c r="F38" s="1"/>
  <c r="T40"/>
  <c r="N40"/>
  <c r="N36"/>
  <c r="H35"/>
  <c r="F35"/>
  <c r="T33"/>
  <c r="N33"/>
  <c r="H32"/>
  <c r="F32"/>
  <c r="H31"/>
  <c r="F31"/>
  <c r="F30" s="1"/>
  <c r="T30"/>
  <c r="S30"/>
  <c r="R30"/>
  <c r="N30"/>
  <c r="M30"/>
  <c r="L30"/>
  <c r="I30"/>
  <c r="H29"/>
  <c r="F29"/>
  <c r="H28"/>
  <c r="H27" s="1"/>
  <c r="F28"/>
  <c r="F27" s="1"/>
  <c r="T27"/>
  <c r="S27"/>
  <c r="R27"/>
  <c r="N27"/>
  <c r="M27"/>
  <c r="L27"/>
  <c r="K27"/>
  <c r="I27"/>
  <c r="H26"/>
  <c r="F26"/>
  <c r="T24"/>
  <c r="N24"/>
  <c r="H23"/>
  <c r="F23"/>
  <c r="T21"/>
  <c r="N21"/>
  <c r="F20"/>
  <c r="N18"/>
  <c r="T18"/>
  <c r="BF52" i="304"/>
  <c r="BB52"/>
  <c r="BF51"/>
  <c r="BB51"/>
  <c r="BF50"/>
  <c r="BB50"/>
  <c r="BF49"/>
  <c r="BB49"/>
  <c r="BF48"/>
  <c r="BB48"/>
  <c r="BF47"/>
  <c r="BB47"/>
  <c r="BF46"/>
  <c r="BB46"/>
  <c r="BF45"/>
  <c r="BB45"/>
  <c r="BF43"/>
  <c r="BB43"/>
  <c r="BF42"/>
  <c r="BB42"/>
  <c r="BF41"/>
  <c r="BB41"/>
  <c r="BF40"/>
  <c r="BB40"/>
  <c r="BF39"/>
  <c r="BB39"/>
  <c r="BF38"/>
  <c r="BB38"/>
  <c r="BF37"/>
  <c r="BB37"/>
  <c r="BB35" s="1"/>
  <c r="BF36"/>
  <c r="BF35" s="1"/>
  <c r="BB36"/>
  <c r="BI35"/>
  <c r="BH35"/>
  <c r="BG35"/>
  <c r="BE35"/>
  <c r="BD35"/>
  <c r="BC35"/>
  <c r="BF34"/>
  <c r="BB34"/>
  <c r="BF33"/>
  <c r="BB33"/>
  <c r="BF32"/>
  <c r="BB32"/>
  <c r="BF31"/>
  <c r="BB31"/>
  <c r="BF30"/>
  <c r="BB30"/>
  <c r="BF29"/>
  <c r="BB29"/>
  <c r="BF28"/>
  <c r="BB28"/>
  <c r="BB26" s="1"/>
  <c r="BF27"/>
  <c r="BF26" s="1"/>
  <c r="BB27"/>
  <c r="BI26"/>
  <c r="BH26"/>
  <c r="BG26"/>
  <c r="BE26"/>
  <c r="BD26"/>
  <c r="BC26"/>
  <c r="BF25"/>
  <c r="BB25"/>
  <c r="BF24"/>
  <c r="BB24"/>
  <c r="BF23"/>
  <c r="BB23"/>
  <c r="BF22"/>
  <c r="BB22"/>
  <c r="BF21"/>
  <c r="BB21"/>
  <c r="BF20"/>
  <c r="BB20"/>
  <c r="BF19"/>
  <c r="BB19"/>
  <c r="BI18"/>
  <c r="BH18"/>
  <c r="BG18"/>
  <c r="BF18"/>
  <c r="BE18"/>
  <c r="BD18"/>
  <c r="BC18"/>
  <c r="BB18"/>
  <c r="BF17"/>
  <c r="BB17"/>
  <c r="AX52"/>
  <c r="AT52"/>
  <c r="AX51"/>
  <c r="AT51"/>
  <c r="AX50"/>
  <c r="AT50"/>
  <c r="AX49"/>
  <c r="AT49"/>
  <c r="AX48"/>
  <c r="AT48"/>
  <c r="AX47"/>
  <c r="AT47"/>
  <c r="AX46"/>
  <c r="AT46"/>
  <c r="AX45"/>
  <c r="AT45"/>
  <c r="AX43"/>
  <c r="AT43"/>
  <c r="AX42"/>
  <c r="AT42"/>
  <c r="AX41"/>
  <c r="AT41"/>
  <c r="AX40"/>
  <c r="AT40"/>
  <c r="AX39"/>
  <c r="AT39"/>
  <c r="AX38"/>
  <c r="AT38"/>
  <c r="AX37"/>
  <c r="AT37"/>
  <c r="AT35" s="1"/>
  <c r="AX36"/>
  <c r="AX35" s="1"/>
  <c r="AT36"/>
  <c r="BA35"/>
  <c r="AZ35"/>
  <c r="AY35"/>
  <c r="AW35"/>
  <c r="AV35"/>
  <c r="AU35"/>
  <c r="AX34"/>
  <c r="AT34"/>
  <c r="AX33"/>
  <c r="AT33"/>
  <c r="AX32"/>
  <c r="AT32"/>
  <c r="AX31"/>
  <c r="AT31"/>
  <c r="AX30"/>
  <c r="AT30"/>
  <c r="AX29"/>
  <c r="AT29"/>
  <c r="AX28"/>
  <c r="AT28"/>
  <c r="AT26" s="1"/>
  <c r="AX27"/>
  <c r="AX26" s="1"/>
  <c r="AT27"/>
  <c r="BA26"/>
  <c r="AZ26"/>
  <c r="AY26"/>
  <c r="AW26"/>
  <c r="AV26"/>
  <c r="AU26"/>
  <c r="AX25"/>
  <c r="AT25"/>
  <c r="AX24"/>
  <c r="AT24"/>
  <c r="AX23"/>
  <c r="AT23"/>
  <c r="AX22"/>
  <c r="AT22"/>
  <c r="AX21"/>
  <c r="AT21"/>
  <c r="AX20"/>
  <c r="AT20"/>
  <c r="AX19"/>
  <c r="AT19"/>
  <c r="BA18"/>
  <c r="AZ18"/>
  <c r="AY18"/>
  <c r="AX18"/>
  <c r="AW18"/>
  <c r="AV18"/>
  <c r="AU18"/>
  <c r="AT18"/>
  <c r="AX17"/>
  <c r="AT17"/>
  <c r="AP52"/>
  <c r="AL52"/>
  <c r="AP51"/>
  <c r="AL51"/>
  <c r="AP50"/>
  <c r="AL50"/>
  <c r="AP49"/>
  <c r="AL49"/>
  <c r="AP48"/>
  <c r="AL48"/>
  <c r="AP47"/>
  <c r="AL47"/>
  <c r="AP46"/>
  <c r="AL46"/>
  <c r="AP45"/>
  <c r="AL45"/>
  <c r="AP43"/>
  <c r="AL43"/>
  <c r="AP42"/>
  <c r="AL42"/>
  <c r="AP41"/>
  <c r="AL41"/>
  <c r="AP40"/>
  <c r="AL40"/>
  <c r="AP39"/>
  <c r="AL39"/>
  <c r="AP38"/>
  <c r="AL38"/>
  <c r="AP37"/>
  <c r="AL37"/>
  <c r="AL35" s="1"/>
  <c r="AP36"/>
  <c r="AP35" s="1"/>
  <c r="AL36"/>
  <c r="AS35"/>
  <c r="AR35"/>
  <c r="AQ35"/>
  <c r="AO35"/>
  <c r="AN35"/>
  <c r="AM35"/>
  <c r="AP34"/>
  <c r="AL34"/>
  <c r="AP33"/>
  <c r="AL33"/>
  <c r="AP32"/>
  <c r="AL32"/>
  <c r="AP31"/>
  <c r="AL31"/>
  <c r="AP30"/>
  <c r="AL30"/>
  <c r="AP29"/>
  <c r="AL29"/>
  <c r="AP28"/>
  <c r="AL28"/>
  <c r="AL26" s="1"/>
  <c r="AP27"/>
  <c r="AP26" s="1"/>
  <c r="AL27"/>
  <c r="AS26"/>
  <c r="AR26"/>
  <c r="AQ26"/>
  <c r="AO26"/>
  <c r="AN26"/>
  <c r="AM26"/>
  <c r="AP25"/>
  <c r="AL25"/>
  <c r="AP24"/>
  <c r="AL24"/>
  <c r="AP23"/>
  <c r="AL23"/>
  <c r="AP22"/>
  <c r="AL22"/>
  <c r="AP21"/>
  <c r="AL21"/>
  <c r="AP20"/>
  <c r="AP18" s="1"/>
  <c r="AL20"/>
  <c r="AP19"/>
  <c r="AL19"/>
  <c r="AS18"/>
  <c r="AR18"/>
  <c r="AQ18"/>
  <c r="AO18"/>
  <c r="AN18"/>
  <c r="AM18"/>
  <c r="AL18"/>
  <c r="AP17"/>
  <c r="AL17"/>
  <c r="AH52"/>
  <c r="AD52"/>
  <c r="AH51"/>
  <c r="AD51"/>
  <c r="AH50"/>
  <c r="AD50"/>
  <c r="AH49"/>
  <c r="AD49"/>
  <c r="AH48"/>
  <c r="AD48"/>
  <c r="AH47"/>
  <c r="AD47"/>
  <c r="AH46"/>
  <c r="AD46"/>
  <c r="AH45"/>
  <c r="AD45"/>
  <c r="AH43"/>
  <c r="AD43"/>
  <c r="AH42"/>
  <c r="AD42"/>
  <c r="AH41"/>
  <c r="AD41"/>
  <c r="AH40"/>
  <c r="AD40"/>
  <c r="AH39"/>
  <c r="AD39"/>
  <c r="AH38"/>
  <c r="AD38"/>
  <c r="AH37"/>
  <c r="AD37"/>
  <c r="AD35" s="1"/>
  <c r="AH36"/>
  <c r="AH35" s="1"/>
  <c r="AD36"/>
  <c r="AK35"/>
  <c r="AJ35"/>
  <c r="AI35"/>
  <c r="AG35"/>
  <c r="AF35"/>
  <c r="AE35"/>
  <c r="AH34"/>
  <c r="AD34"/>
  <c r="AH33"/>
  <c r="AD33"/>
  <c r="AH32"/>
  <c r="AD32"/>
  <c r="AH31"/>
  <c r="AD31"/>
  <c r="AH30"/>
  <c r="AD30"/>
  <c r="AH29"/>
  <c r="AD29"/>
  <c r="AH28"/>
  <c r="AD28"/>
  <c r="AD26" s="1"/>
  <c r="AH27"/>
  <c r="AH26" s="1"/>
  <c r="AD27"/>
  <c r="AK26"/>
  <c r="AJ26"/>
  <c r="AI26"/>
  <c r="AG26"/>
  <c r="AF26"/>
  <c r="AE26"/>
  <c r="AH25"/>
  <c r="AD25"/>
  <c r="AH24"/>
  <c r="AD24"/>
  <c r="AH23"/>
  <c r="AD23"/>
  <c r="AH22"/>
  <c r="AD22"/>
  <c r="AH21"/>
  <c r="AD21"/>
  <c r="AH20"/>
  <c r="AH18" s="1"/>
  <c r="AD20"/>
  <c r="AH19"/>
  <c r="AD19"/>
  <c r="AK18"/>
  <c r="AJ18"/>
  <c r="AI18"/>
  <c r="AG18"/>
  <c r="AF18"/>
  <c r="AE18"/>
  <c r="AD18"/>
  <c r="AH17"/>
  <c r="AD17"/>
  <c r="Z52"/>
  <c r="V52"/>
  <c r="Z51"/>
  <c r="V51"/>
  <c r="Z50"/>
  <c r="V50"/>
  <c r="Z49"/>
  <c r="V49"/>
  <c r="Z48"/>
  <c r="V48"/>
  <c r="Z47"/>
  <c r="V47"/>
  <c r="Z46"/>
  <c r="V46"/>
  <c r="Z45"/>
  <c r="V45"/>
  <c r="Z43"/>
  <c r="V43"/>
  <c r="Z42"/>
  <c r="V42"/>
  <c r="Z41"/>
  <c r="V41"/>
  <c r="Z40"/>
  <c r="V40"/>
  <c r="Z39"/>
  <c r="V39"/>
  <c r="Z38"/>
  <c r="V38"/>
  <c r="Z37"/>
  <c r="V37"/>
  <c r="V35" s="1"/>
  <c r="Z36"/>
  <c r="Z35" s="1"/>
  <c r="V36"/>
  <c r="AC35"/>
  <c r="AB35"/>
  <c r="AA35"/>
  <c r="Y35"/>
  <c r="X35"/>
  <c r="W35"/>
  <c r="Z34"/>
  <c r="V34"/>
  <c r="Z33"/>
  <c r="V33"/>
  <c r="Z32"/>
  <c r="V32"/>
  <c r="Z31"/>
  <c r="V31"/>
  <c r="Z30"/>
  <c r="V30"/>
  <c r="Z29"/>
  <c r="V29"/>
  <c r="Z28"/>
  <c r="V28"/>
  <c r="V26" s="1"/>
  <c r="Z27"/>
  <c r="Z26" s="1"/>
  <c r="V27"/>
  <c r="AC26"/>
  <c r="AB26"/>
  <c r="AA26"/>
  <c r="Y26"/>
  <c r="X26"/>
  <c r="W26"/>
  <c r="Z25"/>
  <c r="V25"/>
  <c r="Z24"/>
  <c r="V24"/>
  <c r="Z23"/>
  <c r="V23"/>
  <c r="Z22"/>
  <c r="V22"/>
  <c r="Z21"/>
  <c r="V21"/>
  <c r="Z20"/>
  <c r="V20"/>
  <c r="Z19"/>
  <c r="V19"/>
  <c r="AC18"/>
  <c r="AB18"/>
  <c r="AA18"/>
  <c r="Z18"/>
  <c r="Y18"/>
  <c r="X18"/>
  <c r="W18"/>
  <c r="V18"/>
  <c r="Z17"/>
  <c r="V17"/>
  <c r="R52"/>
  <c r="N52"/>
  <c r="R51"/>
  <c r="N51"/>
  <c r="R50"/>
  <c r="N50"/>
  <c r="R49"/>
  <c r="N49"/>
  <c r="R48"/>
  <c r="N48"/>
  <c r="R47"/>
  <c r="N47"/>
  <c r="R46"/>
  <c r="N46"/>
  <c r="R45"/>
  <c r="N45"/>
  <c r="R43"/>
  <c r="N43"/>
  <c r="R42"/>
  <c r="N42"/>
  <c r="R41"/>
  <c r="N41"/>
  <c r="R40"/>
  <c r="N40"/>
  <c r="R39"/>
  <c r="N39"/>
  <c r="R38"/>
  <c r="N38"/>
  <c r="R37"/>
  <c r="N37"/>
  <c r="N35" s="1"/>
  <c r="R36"/>
  <c r="R35" s="1"/>
  <c r="N36"/>
  <c r="U35"/>
  <c r="T35"/>
  <c r="S35"/>
  <c r="Q35"/>
  <c r="P35"/>
  <c r="O35"/>
  <c r="R34"/>
  <c r="N34"/>
  <c r="R33"/>
  <c r="N33"/>
  <c r="R32"/>
  <c r="N32"/>
  <c r="R31"/>
  <c r="N31"/>
  <c r="R30"/>
  <c r="N30"/>
  <c r="R29"/>
  <c r="N29"/>
  <c r="R28"/>
  <c r="N28"/>
  <c r="N26" s="1"/>
  <c r="R27"/>
  <c r="R26" s="1"/>
  <c r="N27"/>
  <c r="U26"/>
  <c r="T26"/>
  <c r="S26"/>
  <c r="Q26"/>
  <c r="P26"/>
  <c r="O26"/>
  <c r="R25"/>
  <c r="N25"/>
  <c r="R24"/>
  <c r="N24"/>
  <c r="R23"/>
  <c r="N23"/>
  <c r="R22"/>
  <c r="N22"/>
  <c r="R21"/>
  <c r="N21"/>
  <c r="R20"/>
  <c r="N20"/>
  <c r="R19"/>
  <c r="N19"/>
  <c r="U18"/>
  <c r="T18"/>
  <c r="S18"/>
  <c r="R18"/>
  <c r="Q18"/>
  <c r="P18"/>
  <c r="O18"/>
  <c r="N18"/>
  <c r="R17"/>
  <c r="N17"/>
  <c r="J52"/>
  <c r="J51"/>
  <c r="F51"/>
  <c r="J50"/>
  <c r="F50"/>
  <c r="J49"/>
  <c r="F49"/>
  <c r="J48"/>
  <c r="F48"/>
  <c r="J47"/>
  <c r="F47"/>
  <c r="J46"/>
  <c r="F46"/>
  <c r="J45"/>
  <c r="F45"/>
  <c r="J43"/>
  <c r="F43"/>
  <c r="J42"/>
  <c r="F42"/>
  <c r="J41"/>
  <c r="F41"/>
  <c r="J40"/>
  <c r="F40"/>
  <c r="J39"/>
  <c r="F39"/>
  <c r="J38"/>
  <c r="F38"/>
  <c r="J37"/>
  <c r="F37"/>
  <c r="J36"/>
  <c r="F36"/>
  <c r="M35"/>
  <c r="L35"/>
  <c r="K35"/>
  <c r="I35"/>
  <c r="H35"/>
  <c r="G35"/>
  <c r="F35"/>
  <c r="G26"/>
  <c r="H26"/>
  <c r="I26"/>
  <c r="J26"/>
  <c r="K26"/>
  <c r="L26"/>
  <c r="M26"/>
  <c r="F26"/>
  <c r="J34"/>
  <c r="F34"/>
  <c r="J33"/>
  <c r="F33"/>
  <c r="J32"/>
  <c r="F32"/>
  <c r="J31"/>
  <c r="F31"/>
  <c r="J30"/>
  <c r="F30"/>
  <c r="J29"/>
  <c r="F29"/>
  <c r="J28"/>
  <c r="F28"/>
  <c r="J27"/>
  <c r="F27"/>
  <c r="M18"/>
  <c r="L18"/>
  <c r="K18"/>
  <c r="H18"/>
  <c r="I18"/>
  <c r="G18"/>
  <c r="G17" s="1"/>
  <c r="G52" s="1"/>
  <c r="F52" s="1"/>
  <c r="J25"/>
  <c r="J24"/>
  <c r="J23"/>
  <c r="J22"/>
  <c r="J21"/>
  <c r="J20"/>
  <c r="J19"/>
  <c r="J18" s="1"/>
  <c r="F25"/>
  <c r="F24"/>
  <c r="F23"/>
  <c r="F22"/>
  <c r="F21"/>
  <c r="F20"/>
  <c r="F19"/>
  <c r="J17"/>
  <c r="D9" i="309"/>
  <c r="D9" i="308"/>
  <c r="D10" i="307"/>
  <c r="D10" i="306"/>
  <c r="D10" i="305"/>
  <c r="CZ51" i="303"/>
  <c r="CS51"/>
  <c r="CL51"/>
  <c r="CE51"/>
  <c r="BX51"/>
  <c r="BQ51"/>
  <c r="BJ51"/>
  <c r="BC51"/>
  <c r="AV51"/>
  <c r="AO51"/>
  <c r="AH51"/>
  <c r="AA51"/>
  <c r="T51"/>
  <c r="CZ50"/>
  <c r="CS50"/>
  <c r="CL50"/>
  <c r="CE50"/>
  <c r="BX50"/>
  <c r="BQ50"/>
  <c r="BJ50"/>
  <c r="BC50"/>
  <c r="AV50"/>
  <c r="AO50"/>
  <c r="AH50"/>
  <c r="AA50"/>
  <c r="T50"/>
  <c r="CZ49"/>
  <c r="CS49"/>
  <c r="CL49"/>
  <c r="CE49"/>
  <c r="BX49"/>
  <c r="BQ49"/>
  <c r="BJ49"/>
  <c r="BC49"/>
  <c r="AV49"/>
  <c r="AO49"/>
  <c r="AH49"/>
  <c r="AA49"/>
  <c r="T49"/>
  <c r="CZ48"/>
  <c r="CS48"/>
  <c r="CL48"/>
  <c r="CE48"/>
  <c r="BX48"/>
  <c r="BQ48"/>
  <c r="BJ48"/>
  <c r="BC48"/>
  <c r="AV48"/>
  <c r="AO48"/>
  <c r="AH48"/>
  <c r="AH44" s="1"/>
  <c r="AA48"/>
  <c r="T48"/>
  <c r="CZ47"/>
  <c r="CS47"/>
  <c r="CL47"/>
  <c r="CE47"/>
  <c r="BX47"/>
  <c r="BQ47"/>
  <c r="BJ47"/>
  <c r="BC47"/>
  <c r="AV47"/>
  <c r="AO47"/>
  <c r="AH47"/>
  <c r="AA47"/>
  <c r="T47"/>
  <c r="CZ46"/>
  <c r="CS46"/>
  <c r="CL46"/>
  <c r="CE46"/>
  <c r="BX46"/>
  <c r="BX44" s="1"/>
  <c r="BQ46"/>
  <c r="BJ46"/>
  <c r="BC46"/>
  <c r="AV46"/>
  <c r="AV44" s="1"/>
  <c r="AO46"/>
  <c r="AH46"/>
  <c r="AA46"/>
  <c r="T46"/>
  <c r="CZ45"/>
  <c r="CS45"/>
  <c r="CL45"/>
  <c r="CE45"/>
  <c r="CE44" s="1"/>
  <c r="BX45"/>
  <c r="BQ45"/>
  <c r="BJ45"/>
  <c r="BC45"/>
  <c r="BC44" s="1"/>
  <c r="AV45"/>
  <c r="AO45"/>
  <c r="AH45"/>
  <c r="AA45"/>
  <c r="AA44" s="1"/>
  <c r="T45"/>
  <c r="DF44"/>
  <c r="DE44"/>
  <c r="DD44"/>
  <c r="DC44"/>
  <c r="DB44"/>
  <c r="DA44"/>
  <c r="CZ44"/>
  <c r="CY44"/>
  <c r="CX44"/>
  <c r="CW44"/>
  <c r="CV44"/>
  <c r="CU44"/>
  <c r="CT44"/>
  <c r="CR44"/>
  <c r="CQ44"/>
  <c r="CP44"/>
  <c r="CO44"/>
  <c r="CN44"/>
  <c r="CM44"/>
  <c r="CK44"/>
  <c r="CJ44"/>
  <c r="CI44"/>
  <c r="CH44"/>
  <c r="CG44"/>
  <c r="CF44"/>
  <c r="CD44"/>
  <c r="CC44"/>
  <c r="CB44"/>
  <c r="CA44"/>
  <c r="BZ44"/>
  <c r="BY44"/>
  <c r="BW44"/>
  <c r="BV44"/>
  <c r="BU44"/>
  <c r="BT44"/>
  <c r="BS44"/>
  <c r="BR44"/>
  <c r="BP44"/>
  <c r="BO44"/>
  <c r="BN44"/>
  <c r="BM44"/>
  <c r="BL44"/>
  <c r="BK44"/>
  <c r="BI44"/>
  <c r="BH44"/>
  <c r="BG44"/>
  <c r="BF44"/>
  <c r="BE44"/>
  <c r="BD44"/>
  <c r="BB44"/>
  <c r="BA44"/>
  <c r="AZ44"/>
  <c r="AY44"/>
  <c r="AX44"/>
  <c r="AW44"/>
  <c r="AU44"/>
  <c r="AT44"/>
  <c r="AS44"/>
  <c r="AR44"/>
  <c r="AQ44"/>
  <c r="AP44"/>
  <c r="AN44"/>
  <c r="AM44"/>
  <c r="AL44"/>
  <c r="AK44"/>
  <c r="AJ44"/>
  <c r="AI44"/>
  <c r="AG44"/>
  <c r="AF44"/>
  <c r="AE44"/>
  <c r="AD44"/>
  <c r="AC44"/>
  <c r="AB44"/>
  <c r="Z44"/>
  <c r="Y44"/>
  <c r="X44"/>
  <c r="W44"/>
  <c r="V44"/>
  <c r="U44"/>
  <c r="T44"/>
  <c r="CZ43"/>
  <c r="CS43"/>
  <c r="CL43"/>
  <c r="CE43"/>
  <c r="BX43"/>
  <c r="BQ43"/>
  <c r="BJ43"/>
  <c r="BC43"/>
  <c r="AV43"/>
  <c r="AO43"/>
  <c r="AH43"/>
  <c r="AA43"/>
  <c r="T43"/>
  <c r="CZ42"/>
  <c r="CS42"/>
  <c r="CL42"/>
  <c r="CE42"/>
  <c r="BX42"/>
  <c r="BQ42"/>
  <c r="BJ42"/>
  <c r="BC42"/>
  <c r="AV42"/>
  <c r="AO42"/>
  <c r="AH42"/>
  <c r="AA42"/>
  <c r="T42"/>
  <c r="CZ41"/>
  <c r="CS41"/>
  <c r="CL41"/>
  <c r="CE41"/>
  <c r="BX41"/>
  <c r="BQ41"/>
  <c r="BJ41"/>
  <c r="BC41"/>
  <c r="AV41"/>
  <c r="AO41"/>
  <c r="AH41"/>
  <c r="AA41"/>
  <c r="T41"/>
  <c r="CZ40"/>
  <c r="CS40"/>
  <c r="CL40"/>
  <c r="CE40"/>
  <c r="BX40"/>
  <c r="BQ40"/>
  <c r="BJ40"/>
  <c r="BC40"/>
  <c r="AV40"/>
  <c r="AO40"/>
  <c r="AH40"/>
  <c r="AA40"/>
  <c r="T40"/>
  <c r="CZ39"/>
  <c r="CS39"/>
  <c r="CL39"/>
  <c r="CE39"/>
  <c r="BX39"/>
  <c r="BQ39"/>
  <c r="BJ39"/>
  <c r="BC39"/>
  <c r="AV39"/>
  <c r="AO39"/>
  <c r="AH39"/>
  <c r="AA39"/>
  <c r="T39"/>
  <c r="CZ38"/>
  <c r="CS38"/>
  <c r="CL38"/>
  <c r="CE38"/>
  <c r="BX38"/>
  <c r="BQ38"/>
  <c r="BJ38"/>
  <c r="BC38"/>
  <c r="AV38"/>
  <c r="AO38"/>
  <c r="AH38"/>
  <c r="AA38"/>
  <c r="T38"/>
  <c r="CZ37"/>
  <c r="CS37"/>
  <c r="CL37"/>
  <c r="CE37"/>
  <c r="BX37"/>
  <c r="BQ37"/>
  <c r="BJ37"/>
  <c r="BC37"/>
  <c r="AV37"/>
  <c r="AO37"/>
  <c r="AH37"/>
  <c r="AA37"/>
  <c r="T37"/>
  <c r="CZ36"/>
  <c r="CS36"/>
  <c r="CL36"/>
  <c r="CE36"/>
  <c r="BX36"/>
  <c r="BQ36"/>
  <c r="BJ36"/>
  <c r="BC36"/>
  <c r="AV36"/>
  <c r="AO36"/>
  <c r="AH36"/>
  <c r="AA36"/>
  <c r="T36"/>
  <c r="CZ34"/>
  <c r="CS34"/>
  <c r="CL34"/>
  <c r="CE34"/>
  <c r="BX34"/>
  <c r="BQ34"/>
  <c r="BJ34"/>
  <c r="BC34"/>
  <c r="AV34"/>
  <c r="AO34"/>
  <c r="AH34"/>
  <c r="AA34"/>
  <c r="T34"/>
  <c r="CZ33"/>
  <c r="CS33"/>
  <c r="CL33"/>
  <c r="CE33"/>
  <c r="BX33"/>
  <c r="BQ33"/>
  <c r="BJ33"/>
  <c r="BC33"/>
  <c r="AV33"/>
  <c r="AO33"/>
  <c r="AH33"/>
  <c r="AA33"/>
  <c r="T33"/>
  <c r="CZ32"/>
  <c r="CS32"/>
  <c r="CL32"/>
  <c r="CE32"/>
  <c r="BX32"/>
  <c r="BQ32"/>
  <c r="BJ32"/>
  <c r="BC32"/>
  <c r="AV32"/>
  <c r="AO32"/>
  <c r="AH32"/>
  <c r="AA32"/>
  <c r="T32"/>
  <c r="CZ31"/>
  <c r="CS31"/>
  <c r="CL31"/>
  <c r="CE31"/>
  <c r="BX31"/>
  <c r="BQ31"/>
  <c r="BJ31"/>
  <c r="BC31"/>
  <c r="AV31"/>
  <c r="AO31"/>
  <c r="AH31"/>
  <c r="AA31"/>
  <c r="T31"/>
  <c r="CZ30"/>
  <c r="CS30"/>
  <c r="CL30"/>
  <c r="CE30"/>
  <c r="BX30"/>
  <c r="BQ30"/>
  <c r="BJ30"/>
  <c r="BC30"/>
  <c r="AV30"/>
  <c r="AO30"/>
  <c r="AH30"/>
  <c r="AA30"/>
  <c r="T30"/>
  <c r="CZ29"/>
  <c r="CS29"/>
  <c r="CL29"/>
  <c r="CE29"/>
  <c r="BX29"/>
  <c r="BQ29"/>
  <c r="BJ29"/>
  <c r="BC29"/>
  <c r="AV29"/>
  <c r="AO29"/>
  <c r="AH29"/>
  <c r="AA29"/>
  <c r="T29"/>
  <c r="CZ28"/>
  <c r="CS28"/>
  <c r="CL28"/>
  <c r="CE28"/>
  <c r="BX28"/>
  <c r="BQ28"/>
  <c r="BJ28"/>
  <c r="BC28"/>
  <c r="AV28"/>
  <c r="AO28"/>
  <c r="AH28"/>
  <c r="AA28"/>
  <c r="T28"/>
  <c r="CZ27"/>
  <c r="CS27"/>
  <c r="CL27"/>
  <c r="CE27"/>
  <c r="BX27"/>
  <c r="BQ27"/>
  <c r="BJ27"/>
  <c r="BC27"/>
  <c r="AV27"/>
  <c r="AO27"/>
  <c r="AH27"/>
  <c r="AA27"/>
  <c r="T27"/>
  <c r="DF26"/>
  <c r="DE26"/>
  <c r="DD26"/>
  <c r="DC26"/>
  <c r="DB26"/>
  <c r="DA26"/>
  <c r="CY26"/>
  <c r="CX26"/>
  <c r="CW26"/>
  <c r="CV26"/>
  <c r="CU26"/>
  <c r="CT26"/>
  <c r="CR26"/>
  <c r="CQ26"/>
  <c r="CP26"/>
  <c r="CO26"/>
  <c r="CN26"/>
  <c r="CM26"/>
  <c r="CK26"/>
  <c r="CJ26"/>
  <c r="CI26"/>
  <c r="CH26"/>
  <c r="CG26"/>
  <c r="CG17" s="1"/>
  <c r="CG52" s="1"/>
  <c r="CF26"/>
  <c r="CD26"/>
  <c r="CC26"/>
  <c r="CB26"/>
  <c r="CA26"/>
  <c r="BZ26"/>
  <c r="BY26"/>
  <c r="BW26"/>
  <c r="BV26"/>
  <c r="BU26"/>
  <c r="BT26"/>
  <c r="BS26"/>
  <c r="BR26"/>
  <c r="BP26"/>
  <c r="BO26"/>
  <c r="BN26"/>
  <c r="BM26"/>
  <c r="BL26"/>
  <c r="BK26"/>
  <c r="BI26"/>
  <c r="BH26"/>
  <c r="BG26"/>
  <c r="BF26"/>
  <c r="BE26"/>
  <c r="BD26"/>
  <c r="BB26"/>
  <c r="BA26"/>
  <c r="AZ26"/>
  <c r="AY26"/>
  <c r="AX26"/>
  <c r="AW26"/>
  <c r="AU26"/>
  <c r="AT26"/>
  <c r="AS26"/>
  <c r="AR26"/>
  <c r="AQ26"/>
  <c r="AP26"/>
  <c r="AN26"/>
  <c r="AM26"/>
  <c r="AL26"/>
  <c r="AK26"/>
  <c r="AJ26"/>
  <c r="AI26"/>
  <c r="AG26"/>
  <c r="AF26"/>
  <c r="AE26"/>
  <c r="AD26"/>
  <c r="AC26"/>
  <c r="AB26"/>
  <c r="Z26"/>
  <c r="Y26"/>
  <c r="X26"/>
  <c r="W26"/>
  <c r="V26"/>
  <c r="U26"/>
  <c r="CZ25"/>
  <c r="CS25"/>
  <c r="CL25"/>
  <c r="CE25"/>
  <c r="BX25"/>
  <c r="BQ25"/>
  <c r="BJ25"/>
  <c r="BC25"/>
  <c r="AV25"/>
  <c r="AO25"/>
  <c r="AH25"/>
  <c r="AA25"/>
  <c r="T25"/>
  <c r="CZ24"/>
  <c r="CS24"/>
  <c r="CL24"/>
  <c r="CE24"/>
  <c r="BX24"/>
  <c r="BQ24"/>
  <c r="BJ24"/>
  <c r="BC24"/>
  <c r="AV24"/>
  <c r="AO24"/>
  <c r="AH24"/>
  <c r="AA24"/>
  <c r="T24"/>
  <c r="CZ23"/>
  <c r="CS23"/>
  <c r="CL23"/>
  <c r="CE23"/>
  <c r="BX23"/>
  <c r="BQ23"/>
  <c r="BJ23"/>
  <c r="BC23"/>
  <c r="AV23"/>
  <c r="AO23"/>
  <c r="AH23"/>
  <c r="AA23"/>
  <c r="T23"/>
  <c r="CZ22"/>
  <c r="CS22"/>
  <c r="CL22"/>
  <c r="CE22"/>
  <c r="BX22"/>
  <c r="BQ22"/>
  <c r="BJ22"/>
  <c r="BC22"/>
  <c r="AV22"/>
  <c r="AO22"/>
  <c r="AH22"/>
  <c r="AA22"/>
  <c r="T22"/>
  <c r="CZ21"/>
  <c r="CS21"/>
  <c r="CL21"/>
  <c r="CE21"/>
  <c r="BX21"/>
  <c r="BX18" s="1"/>
  <c r="BQ21"/>
  <c r="BJ21"/>
  <c r="BC21"/>
  <c r="AV21"/>
  <c r="AV18" s="1"/>
  <c r="AO21"/>
  <c r="AH21"/>
  <c r="AA21"/>
  <c r="T21"/>
  <c r="CZ20"/>
  <c r="CS20"/>
  <c r="CL20"/>
  <c r="CE20"/>
  <c r="BX20"/>
  <c r="BQ20"/>
  <c r="BJ20"/>
  <c r="BC20"/>
  <c r="AV20"/>
  <c r="AO20"/>
  <c r="AH20"/>
  <c r="AA20"/>
  <c r="T20"/>
  <c r="CZ19"/>
  <c r="CZ18" s="1"/>
  <c r="CS19"/>
  <c r="CL19"/>
  <c r="CE19"/>
  <c r="BX19"/>
  <c r="BQ19"/>
  <c r="BJ19"/>
  <c r="BC19"/>
  <c r="AV19"/>
  <c r="AO19"/>
  <c r="AH19"/>
  <c r="AA19"/>
  <c r="T19"/>
  <c r="DF18"/>
  <c r="DE18"/>
  <c r="DD18"/>
  <c r="DC18"/>
  <c r="DB18"/>
  <c r="DA18"/>
  <c r="CY18"/>
  <c r="CX18"/>
  <c r="CW18"/>
  <c r="CV18"/>
  <c r="CU18"/>
  <c r="CT18"/>
  <c r="CR18"/>
  <c r="CQ18"/>
  <c r="CP18"/>
  <c r="CO18"/>
  <c r="CN18"/>
  <c r="CM18"/>
  <c r="CK18"/>
  <c r="CJ18"/>
  <c r="CI18"/>
  <c r="CH18"/>
  <c r="CG18"/>
  <c r="CF18"/>
  <c r="CD18"/>
  <c r="CC18"/>
  <c r="CB18"/>
  <c r="CA18"/>
  <c r="BZ18"/>
  <c r="BY18"/>
  <c r="BW18"/>
  <c r="BV18"/>
  <c r="BU18"/>
  <c r="BT18"/>
  <c r="BS18"/>
  <c r="BR18"/>
  <c r="BP18"/>
  <c r="BO18"/>
  <c r="BN18"/>
  <c r="BM18"/>
  <c r="BL18"/>
  <c r="BK18"/>
  <c r="BI18"/>
  <c r="BH18"/>
  <c r="BG18"/>
  <c r="BF18"/>
  <c r="BE18"/>
  <c r="BD18"/>
  <c r="BB18"/>
  <c r="BA18"/>
  <c r="AZ18"/>
  <c r="AY18"/>
  <c r="AX18"/>
  <c r="AW18"/>
  <c r="AU18"/>
  <c r="AT18"/>
  <c r="AS18"/>
  <c r="AR18"/>
  <c r="AQ18"/>
  <c r="AP18"/>
  <c r="AN18"/>
  <c r="AM18"/>
  <c r="AL18"/>
  <c r="AK18"/>
  <c r="AJ18"/>
  <c r="AI18"/>
  <c r="AG18"/>
  <c r="AF18"/>
  <c r="AE18"/>
  <c r="AD18"/>
  <c r="AC18"/>
  <c r="AB18"/>
  <c r="Z18"/>
  <c r="Y18"/>
  <c r="X18"/>
  <c r="W18"/>
  <c r="V18"/>
  <c r="U18"/>
  <c r="T18"/>
  <c r="CZ17"/>
  <c r="CZ52" s="1"/>
  <c r="CS17"/>
  <c r="CS52" s="1"/>
  <c r="CL17"/>
  <c r="CL52" s="1"/>
  <c r="BX17"/>
  <c r="BX52" s="1"/>
  <c r="BQ17"/>
  <c r="BQ52" s="1"/>
  <c r="BJ17"/>
  <c r="BJ52" s="1"/>
  <c r="BC17"/>
  <c r="BC52" s="1"/>
  <c r="AV17"/>
  <c r="AV52" s="1"/>
  <c r="AO17"/>
  <c r="AO52" s="1"/>
  <c r="AH17"/>
  <c r="AH52" s="1"/>
  <c r="AA17"/>
  <c r="AA52" s="1"/>
  <c r="T17"/>
  <c r="T52" s="1"/>
  <c r="M51"/>
  <c r="M50"/>
  <c r="M49"/>
  <c r="M48"/>
  <c r="M47"/>
  <c r="M46"/>
  <c r="M45"/>
  <c r="S44"/>
  <c r="R44"/>
  <c r="Q44"/>
  <c r="P44"/>
  <c r="O44"/>
  <c r="N44"/>
  <c r="M43"/>
  <c r="M42"/>
  <c r="M41"/>
  <c r="M40"/>
  <c r="M39"/>
  <c r="M38"/>
  <c r="M37"/>
  <c r="M36"/>
  <c r="M34"/>
  <c r="M33"/>
  <c r="M32"/>
  <c r="M31"/>
  <c r="M30"/>
  <c r="M29"/>
  <c r="M28"/>
  <c r="M27"/>
  <c r="S26"/>
  <c r="R26"/>
  <c r="Q26"/>
  <c r="P26"/>
  <c r="O26"/>
  <c r="N26"/>
  <c r="M25"/>
  <c r="M24"/>
  <c r="M23"/>
  <c r="M22"/>
  <c r="M21"/>
  <c r="M20"/>
  <c r="M19"/>
  <c r="S18"/>
  <c r="R18"/>
  <c r="Q18"/>
  <c r="P18"/>
  <c r="O18"/>
  <c r="N18"/>
  <c r="M17"/>
  <c r="M52" s="1"/>
  <c r="L44"/>
  <c r="K44"/>
  <c r="J44"/>
  <c r="I44"/>
  <c r="H44"/>
  <c r="G44"/>
  <c r="F51"/>
  <c r="F50"/>
  <c r="F49"/>
  <c r="F48"/>
  <c r="F47"/>
  <c r="F46"/>
  <c r="F45"/>
  <c r="F43"/>
  <c r="F42"/>
  <c r="F41"/>
  <c r="F40"/>
  <c r="F39"/>
  <c r="F38"/>
  <c r="F37"/>
  <c r="F36"/>
  <c r="H26"/>
  <c r="I26"/>
  <c r="J26"/>
  <c r="K26"/>
  <c r="L26"/>
  <c r="G26"/>
  <c r="F34"/>
  <c r="F33"/>
  <c r="F32"/>
  <c r="F31"/>
  <c r="F30"/>
  <c r="F29"/>
  <c r="F28"/>
  <c r="F27"/>
  <c r="L18"/>
  <c r="K18"/>
  <c r="J18"/>
  <c r="I18"/>
  <c r="H18"/>
  <c r="G18"/>
  <c r="F25"/>
  <c r="F24"/>
  <c r="F23"/>
  <c r="F22"/>
  <c r="F21"/>
  <c r="F20"/>
  <c r="F19"/>
  <c r="F17"/>
  <c r="F52" s="1"/>
  <c r="F17" i="305" l="1"/>
  <c r="H30"/>
  <c r="H61"/>
  <c r="T36"/>
  <c r="T16"/>
  <c r="T15" s="1"/>
  <c r="H52"/>
  <c r="H38"/>
  <c r="H17" s="1"/>
  <c r="H46"/>
  <c r="F17" i="304"/>
  <c r="F18"/>
  <c r="CE17" i="303"/>
  <c r="CE52" s="1"/>
  <c r="O20" i="305"/>
  <c r="Q20"/>
  <c r="Q24"/>
  <c r="P20"/>
  <c r="J27"/>
  <c r="O43"/>
  <c r="Q19"/>
  <c r="Q21"/>
  <c r="O27"/>
  <c r="Q27"/>
  <c r="P30"/>
  <c r="J30"/>
  <c r="J46"/>
  <c r="P46"/>
  <c r="O49"/>
  <c r="Q49"/>
  <c r="J52"/>
  <c r="P52"/>
  <c r="Q55"/>
  <c r="Q58"/>
  <c r="O58"/>
  <c r="P61"/>
  <c r="AJ16" i="306"/>
  <c r="AP16"/>
  <c r="BN16"/>
  <c r="J61" i="305"/>
  <c r="J43"/>
  <c r="N15"/>
  <c r="J35" i="304"/>
  <c r="M44" i="303"/>
  <c r="AA18"/>
  <c r="BC18"/>
  <c r="CE18"/>
  <c r="AO18"/>
  <c r="BQ18"/>
  <c r="CS18"/>
  <c r="F44"/>
  <c r="M18"/>
  <c r="AO44"/>
  <c r="BQ44"/>
  <c r="CS44"/>
  <c r="AH18"/>
  <c r="BJ18"/>
  <c r="CL18"/>
  <c r="BJ44"/>
  <c r="CL44"/>
  <c r="F18"/>
  <c r="B3" i="263"/>
  <c r="D9" i="291"/>
  <c r="O30" i="305" l="1"/>
  <c r="Q18"/>
  <c r="Q61"/>
  <c r="G23"/>
  <c r="G54"/>
  <c r="G20"/>
  <c r="G35"/>
  <c r="G62"/>
  <c r="P43"/>
  <c r="Q33"/>
  <c r="G64"/>
  <c r="G48"/>
  <c r="O38"/>
  <c r="O17" s="1"/>
  <c r="G57"/>
  <c r="G26"/>
  <c r="G51"/>
  <c r="G29"/>
  <c r="Q30"/>
  <c r="G60"/>
  <c r="Q38"/>
  <c r="Q17" s="1"/>
  <c r="P58"/>
  <c r="Q52"/>
  <c r="Q46"/>
  <c r="G45"/>
  <c r="G63"/>
  <c r="O61"/>
  <c r="P49"/>
  <c r="Q43"/>
  <c r="P27"/>
  <c r="G44"/>
  <c r="G31"/>
  <c r="G42"/>
  <c r="J38"/>
  <c r="J17" s="1"/>
  <c r="G32"/>
  <c r="P38"/>
  <c r="P17" s="1"/>
  <c r="G28"/>
  <c r="G53"/>
  <c r="O52"/>
  <c r="G47"/>
  <c r="O46"/>
  <c r="Q40"/>
  <c r="Q37"/>
  <c r="Q16" s="1"/>
  <c r="G7" i="250"/>
  <c r="G52" i="305" l="1"/>
  <c r="G46"/>
  <c r="G30"/>
  <c r="G61"/>
  <c r="G38"/>
  <c r="G17" s="1"/>
  <c r="G43"/>
  <c r="G27"/>
  <c r="Q36"/>
  <c r="Q15"/>
  <c r="BF18" i="306" l="1"/>
  <c r="BB18" s="1"/>
  <c r="F18"/>
  <c r="BF19"/>
  <c r="BB19" s="1"/>
  <c r="F19"/>
  <c r="L18" l="1"/>
  <c r="BL18"/>
  <c r="BH18" s="1"/>
  <c r="BL19"/>
  <c r="BH19" s="1"/>
  <c r="L19"/>
  <c r="BF23" l="1"/>
  <c r="BB23" s="1"/>
  <c r="F23"/>
  <c r="BL23" l="1"/>
  <c r="BH23" s="1"/>
  <c r="L23"/>
  <c r="L55" i="305" l="1"/>
  <c r="M55"/>
  <c r="R56" l="1"/>
  <c r="R55" s="1"/>
  <c r="O55"/>
  <c r="P55"/>
  <c r="S56"/>
  <c r="S55" s="1"/>
  <c r="X20" i="306" l="1"/>
  <c r="R20"/>
  <c r="F21" l="1"/>
  <c r="BF21"/>
  <c r="BB21" s="1"/>
  <c r="BL21" l="1"/>
  <c r="BH21" s="1"/>
  <c r="L21"/>
  <c r="BF17"/>
  <c r="F17"/>
  <c r="F22"/>
  <c r="L17" l="1"/>
  <c r="BL17"/>
  <c r="L22"/>
  <c r="BB17"/>
  <c r="BH17" l="1"/>
  <c r="I49" i="305" l="1"/>
  <c r="F50"/>
  <c r="F49" s="1"/>
  <c r="I55"/>
  <c r="F56"/>
  <c r="F55" s="1"/>
  <c r="R22" i="306" l="1"/>
  <c r="R16" s="1"/>
  <c r="V16"/>
  <c r="V26" s="1"/>
  <c r="R26" s="1"/>
  <c r="BF22"/>
  <c r="BB22" s="1"/>
  <c r="J49" i="305"/>
  <c r="G50"/>
  <c r="G49" s="1"/>
  <c r="K50"/>
  <c r="J55"/>
  <c r="G56"/>
  <c r="G55" s="1"/>
  <c r="K56"/>
  <c r="F59"/>
  <c r="F58" s="1"/>
  <c r="I58"/>
  <c r="X22" i="306" l="1"/>
  <c r="X16" s="1"/>
  <c r="AB16"/>
  <c r="AB26" s="1"/>
  <c r="X26" s="1"/>
  <c r="BL22"/>
  <c r="BH22" s="1"/>
  <c r="G59" i="305"/>
  <c r="G58" s="1"/>
  <c r="K59"/>
  <c r="J58"/>
  <c r="H56"/>
  <c r="H55" s="1"/>
  <c r="K55"/>
  <c r="H50"/>
  <c r="H49" s="1"/>
  <c r="K49"/>
  <c r="K58" l="1"/>
  <c r="H59"/>
  <c r="H58" s="1"/>
  <c r="M40" l="1"/>
  <c r="M37"/>
  <c r="M36" s="1"/>
  <c r="I40" l="1"/>
  <c r="I37"/>
  <c r="I36" s="1"/>
  <c r="F41"/>
  <c r="P40"/>
  <c r="P37"/>
  <c r="P36" s="1"/>
  <c r="S41"/>
  <c r="L40"/>
  <c r="L37"/>
  <c r="L36" s="1"/>
  <c r="J37" l="1"/>
  <c r="J36" s="1"/>
  <c r="J40"/>
  <c r="G41"/>
  <c r="K41"/>
  <c r="R41"/>
  <c r="O37"/>
  <c r="O36" s="1"/>
  <c r="O40"/>
  <c r="F40"/>
  <c r="F37"/>
  <c r="F36" s="1"/>
  <c r="S37"/>
  <c r="S36" s="1"/>
  <c r="S40"/>
  <c r="R40" l="1"/>
  <c r="R37"/>
  <c r="R36" s="1"/>
  <c r="G40"/>
  <c r="G37"/>
  <c r="G36" s="1"/>
  <c r="K40"/>
  <c r="H41"/>
  <c r="K37"/>
  <c r="K36" s="1"/>
  <c r="H40" l="1"/>
  <c r="H37"/>
  <c r="H36" s="1"/>
  <c r="F20" i="306" l="1"/>
  <c r="F16" s="1"/>
  <c r="BF20"/>
  <c r="J16"/>
  <c r="J26" s="1"/>
  <c r="F26" s="1"/>
  <c r="BB20" l="1"/>
  <c r="BB16" s="1"/>
  <c r="BF16"/>
  <c r="BF26" s="1"/>
  <c r="BB26" s="1"/>
  <c r="L20"/>
  <c r="L16" s="1"/>
  <c r="BL20"/>
  <c r="P16"/>
  <c r="P26" s="1"/>
  <c r="L26" s="1"/>
  <c r="BH20" l="1"/>
  <c r="BH16" s="1"/>
  <c r="BL16"/>
  <c r="BL26" s="1"/>
  <c r="BH26" s="1"/>
  <c r="L33" i="305" l="1"/>
  <c r="M33"/>
  <c r="P33" l="1"/>
  <c r="S34"/>
  <c r="S33" s="1"/>
  <c r="O33"/>
  <c r="R34"/>
  <c r="R33" s="1"/>
  <c r="M24"/>
  <c r="L24"/>
  <c r="M21" l="1"/>
  <c r="M19"/>
  <c r="L21"/>
  <c r="L19"/>
  <c r="P24" l="1"/>
  <c r="S25"/>
  <c r="S24" s="1"/>
  <c r="I24"/>
  <c r="F25"/>
  <c r="F24" s="1"/>
  <c r="O21"/>
  <c r="R22"/>
  <c r="O24"/>
  <c r="R25"/>
  <c r="R24" s="1"/>
  <c r="S22"/>
  <c r="P21"/>
  <c r="L18"/>
  <c r="L16"/>
  <c r="L15" s="1"/>
  <c r="M18"/>
  <c r="M16"/>
  <c r="M15" s="1"/>
  <c r="I21" l="1"/>
  <c r="F22"/>
  <c r="F21" s="1"/>
  <c r="S21"/>
  <c r="S19"/>
  <c r="J24"/>
  <c r="G25"/>
  <c r="G24" s="1"/>
  <c r="K25"/>
  <c r="R21"/>
  <c r="R19"/>
  <c r="G22" l="1"/>
  <c r="G21" s="1"/>
  <c r="K22"/>
  <c r="J21"/>
  <c r="O19"/>
  <c r="R18"/>
  <c r="R16"/>
  <c r="R15" s="1"/>
  <c r="K24"/>
  <c r="H25"/>
  <c r="H24" s="1"/>
  <c r="P19"/>
  <c r="S18"/>
  <c r="S16"/>
  <c r="S15" s="1"/>
  <c r="P18" l="1"/>
  <c r="P16"/>
  <c r="P15" s="1"/>
  <c r="O18"/>
  <c r="O16"/>
  <c r="O15" s="1"/>
  <c r="K21"/>
  <c r="H22"/>
  <c r="H21" s="1"/>
  <c r="I33" l="1"/>
  <c r="F34"/>
  <c r="F33" s="1"/>
  <c r="I19"/>
  <c r="I18" l="1"/>
  <c r="F19"/>
  <c r="I16"/>
  <c r="I15" s="1"/>
  <c r="G34"/>
  <c r="G33" s="1"/>
  <c r="K34"/>
  <c r="J33"/>
  <c r="K33" l="1"/>
  <c r="H34"/>
  <c r="H33" s="1"/>
  <c r="K19"/>
  <c r="F16"/>
  <c r="F15" s="1"/>
  <c r="F18"/>
  <c r="K16" l="1"/>
  <c r="K15" s="1"/>
  <c r="K18"/>
  <c r="J19"/>
  <c r="H19"/>
  <c r="J18" l="1"/>
  <c r="G19"/>
  <c r="J16"/>
  <c r="J15" s="1"/>
  <c r="H16"/>
  <c r="H15" s="1"/>
  <c r="H18"/>
  <c r="G18" l="1"/>
  <c r="G16"/>
  <c r="G15" s="1"/>
</calcChain>
</file>

<file path=xl/comments1.xml><?xml version="1.0" encoding="utf-8"?>
<comments xmlns="http://schemas.openxmlformats.org/spreadsheetml/2006/main">
  <authors>
    <author xml:space="preserve"> </author>
  </authors>
  <commentList>
    <comment ref="CL12" authorId="0">
      <text>
        <r>
          <rPr>
            <b/>
            <sz val="8"/>
            <color indexed="81"/>
            <rFont val="Tahoma"/>
            <family val="2"/>
            <charset val="204"/>
          </rPr>
          <t>Объем[Стоимость] услуг, оплаченных потребителем четвертой и шестой ценовой категории по ставке тарифа на услуги по передаче электрической энергии за содержание электрических сетей, в месяц (год), МВт [тыс руб]</t>
        </r>
      </text>
    </comment>
    <comment ref="CL13" authorId="0">
      <text>
        <r>
          <rPr>
            <b/>
            <sz val="8"/>
            <color indexed="81"/>
            <rFont val="Tahoma"/>
            <family val="2"/>
            <charset val="204"/>
          </rPr>
          <t>Объем мощности услуг по передаче электроэнергии потребителей за отчетный месяц (год), МВт</t>
        </r>
      </text>
    </comment>
    <comment ref="CS13" authorId="0">
      <text>
        <r>
          <rPr>
            <b/>
            <sz val="8"/>
            <color indexed="81"/>
            <rFont val="Tahoma"/>
            <family val="2"/>
            <charset val="204"/>
          </rPr>
          <t>Стоимость мощности услуг по передаче электроэнергии потребителей за отчетный месяц (год), тыс руб</t>
        </r>
      </text>
    </comment>
  </commentList>
</comments>
</file>

<file path=xl/comments2.xml><?xml version="1.0" encoding="utf-8"?>
<comments xmlns="http://schemas.openxmlformats.org/spreadsheetml/2006/main">
  <authors>
    <author xml:space="preserve"> </author>
  </authors>
  <commentList>
    <comment ref="D27" authorId="0">
      <text>
        <r>
          <rPr>
            <sz val="8"/>
            <color indexed="81"/>
            <rFont val="Tahoma"/>
            <family val="2"/>
            <charset val="204"/>
          </rPr>
          <t>Полезный отпуск только в домах оборудованных электоотоплением</t>
        </r>
      </text>
    </comment>
  </commentList>
</comments>
</file>

<file path=xl/sharedStrings.xml><?xml version="1.0" encoding="utf-8"?>
<sst xmlns="http://schemas.openxmlformats.org/spreadsheetml/2006/main" count="1742" uniqueCount="731">
  <si>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</si>
  <si>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</si>
  <si>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проверять доступные обновления (рекомендуется)</t>
  </si>
  <si>
    <t>y</t>
  </si>
  <si>
    <t>никогда не проверять наличие обновлений (не рекомендуется)</t>
  </si>
  <si>
    <t>Комментарии</t>
  </si>
  <si>
    <t>№ п/п</t>
  </si>
  <si>
    <t>Комментарий</t>
  </si>
  <si>
    <t>Добавить комментарий</t>
  </si>
  <si>
    <t>et_com</t>
  </si>
  <si>
    <t xml:space="preserve"> - обязательные для заполнения поля</t>
  </si>
  <si>
    <t>Гарантирующий поставщик</t>
  </si>
  <si>
    <t>Способ приобретения электроэнергии</t>
  </si>
  <si>
    <t>Плательщик НДС</t>
  </si>
  <si>
    <t>Да</t>
  </si>
  <si>
    <t>Нет</t>
  </si>
  <si>
    <t>DaNet</t>
  </si>
  <si>
    <t>с ОРЭМ</t>
  </si>
  <si>
    <t xml:space="preserve">от ГП первого уровня </t>
  </si>
  <si>
    <t>Sposob_Priobr_Range</t>
  </si>
  <si>
    <t>Раздел I. А</t>
  </si>
  <si>
    <t>Раздел I. Б</t>
  </si>
  <si>
    <t>Раздел I. В</t>
  </si>
  <si>
    <t>Раздел III</t>
  </si>
  <si>
    <t>Раздел IV</t>
  </si>
  <si>
    <t>mod_11</t>
  </si>
  <si>
    <t>mod_12</t>
  </si>
  <si>
    <t>mod_13</t>
  </si>
  <si>
    <t>mod_21</t>
  </si>
  <si>
    <t>mod_22</t>
  </si>
  <si>
    <t>mod_31</t>
  </si>
  <si>
    <t>mod_41</t>
  </si>
  <si>
    <t>modComm</t>
  </si>
  <si>
    <t>Statistic</t>
  </si>
  <si>
    <t>с ОРЭМ и от ГП первого уровня</t>
  </si>
  <si>
    <t>Срок предоставления отчета истек</t>
  </si>
  <si>
    <t>Ссылка на обосновывающие материалы</t>
  </si>
  <si>
    <t>О</t>
  </si>
  <si>
    <t>Лог обновления</t>
  </si>
  <si>
    <t>modUpdTemplMain</t>
  </si>
  <si>
    <t>Дата/Время</t>
  </si>
  <si>
    <t>Сообщение</t>
  </si>
  <si>
    <t>Статус</t>
  </si>
  <si>
    <t>Наименование организации</t>
  </si>
  <si>
    <t>Расчетные листы</t>
  </si>
  <si>
    <t>Скрытые листы</t>
  </si>
  <si>
    <t>Инструкция</t>
  </si>
  <si>
    <t>AllSheetsInThisWorkbook</t>
  </si>
  <si>
    <t>REESTR_ORG</t>
  </si>
  <si>
    <t>TEHSHEET</t>
  </si>
  <si>
    <t>modfrmReestr</t>
  </si>
  <si>
    <t>modReestr</t>
  </si>
  <si>
    <t>Алтайский край</t>
  </si>
  <si>
    <t>Амурская область</t>
  </si>
  <si>
    <t>Архангельская область</t>
  </si>
  <si>
    <t>Астраханская область</t>
  </si>
  <si>
    <t>г.Байконур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</si>
  <si>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</si>
  <si>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</si>
  <si>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</si>
  <si>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</si>
  <si>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</si>
  <si>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</si>
  <si>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</si>
  <si>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</si>
  <si>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</si>
  <si>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</si>
  <si>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</si>
  <si>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</si>
  <si>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</si>
  <si>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</si>
  <si>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</si>
  <si>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</si>
  <si>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</si>
  <si>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</si>
  <si>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</si>
  <si>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</si>
  <si>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</si>
  <si>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</si>
  <si>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</si>
  <si>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</si>
  <si>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</si>
  <si>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</si>
  <si>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</si>
  <si>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</si>
  <si>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</si>
  <si>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</si>
  <si>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</si>
  <si>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</si>
  <si>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</si>
  <si>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</si>
  <si>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</si>
  <si>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</si>
  <si>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</si>
  <si>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</si>
  <si>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</si>
  <si>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</si>
  <si>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</si>
  <si>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</si>
  <si>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</si>
  <si>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</si>
  <si>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</si>
  <si>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</si>
  <si>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</si>
  <si>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</si>
  <si>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</si>
  <si>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</si>
  <si>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</si>
  <si>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</si>
  <si>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</si>
  <si>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</si>
  <si>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</si>
  <si>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</si>
  <si>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</si>
  <si>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</si>
  <si>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</si>
  <si>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</si>
  <si>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</si>
  <si>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</si>
  <si>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</si>
  <si>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</si>
  <si>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</si>
  <si>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</si>
  <si>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</si>
  <si>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</si>
  <si>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</si>
  <si>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</si>
  <si>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</si>
  <si>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</si>
  <si>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</si>
  <si>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</si>
  <si>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г. Москва</t>
  </si>
  <si>
    <t>Московская область</t>
  </si>
  <si>
    <t>г.Санкт-Петербург</t>
  </si>
  <si>
    <t>Забайкальский край</t>
  </si>
  <si>
    <t>Камчатский край</t>
  </si>
  <si>
    <t>ИНН</t>
  </si>
  <si>
    <t>КПП</t>
  </si>
  <si>
    <t>Должность</t>
  </si>
  <si>
    <t>modListProv</t>
  </si>
  <si>
    <t>Вид деятельности</t>
  </si>
  <si>
    <t>RST_ORG_ID</t>
  </si>
  <si>
    <t>ORG_NAME</t>
  </si>
  <si>
    <t>INN_NAME</t>
  </si>
  <si>
    <t>KPP_NAME</t>
  </si>
  <si>
    <t>MR_NAME</t>
  </si>
  <si>
    <t>MO_NAME</t>
  </si>
  <si>
    <t>OKTMO_NAME</t>
  </si>
  <si>
    <t>MONTH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</si>
  <si>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</si>
  <si>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</si>
  <si>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</si>
  <si>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</si>
  <si>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</si>
  <si>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</si>
  <si>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</si>
  <si>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</si>
  <si>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</si>
  <si>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</si>
  <si>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</si>
  <si>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</si>
  <si>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et_union</t>
  </si>
  <si>
    <t>modButton</t>
  </si>
  <si>
    <t>modHyperlink</t>
  </si>
  <si>
    <t>modfrmDateChoose</t>
  </si>
  <si>
    <t>YEAR</t>
  </si>
  <si>
    <t>Адрес организации</t>
  </si>
  <si>
    <t>Юридический адрес:</t>
  </si>
  <si>
    <t>Почтовый адрес:</t>
  </si>
  <si>
    <t>Руководитель</t>
  </si>
  <si>
    <t>Главный бухгалтер</t>
  </si>
  <si>
    <t>Должностное лицо, ответственное за составление формы</t>
  </si>
  <si>
    <t>Субъект РФ</t>
  </si>
  <si>
    <t>Фамилия, имя, отчество</t>
  </si>
  <si>
    <t>(код) номер телефона</t>
  </si>
  <si>
    <t>e-mail</t>
  </si>
  <si>
    <t>Дистрибутивы:</t>
  </si>
  <si>
    <t>VDET_NAME</t>
  </si>
  <si>
    <t>Результат проверки</t>
  </si>
  <si>
    <t>Ссылка</t>
  </si>
  <si>
    <t>Причина</t>
  </si>
  <si>
    <t>Титульный</t>
  </si>
  <si>
    <t>Проверка</t>
  </si>
  <si>
    <t>mod_01</t>
  </si>
  <si>
    <t>Указания по заполнению формы федерального статистического наблюдения</t>
  </si>
  <si>
    <t>Раздел I. Полезный отпуск электроэнергии и мощности, реализуемой по регулируемым тарифам (ценам)</t>
  </si>
  <si>
    <t>Раздел III. Продажа электрической энергии и мощности</t>
  </si>
  <si>
    <t>Раздел IV. Покупка электрической энергии и мощности</t>
  </si>
  <si>
    <t>Коды по ОКЕИ: 1000 киловатт-часов – 246, мегаватт – 215, тысяча рублей – 384</t>
  </si>
  <si>
    <t>Потребители</t>
  </si>
  <si>
    <t>Код строки</t>
  </si>
  <si>
    <t>Стоимость электрической энергии потребителей, осуществляющих оплату по зонным тарифам (ценам) за отчетный месяц (год) без НДС, тыс руб</t>
  </si>
  <si>
    <t>Стоимость электрической энергии потребителей, осуществляющих оплату по трехставочным тарифам (ценам) за отчетный месяц (год) без НДС, тыс руб</t>
  </si>
  <si>
    <t>Объем электрической энергии за отчетный месяц (год), тыс кВт ч</t>
  </si>
  <si>
    <t>Стоимость электрической энергии за отчетный месяц (год) без НДС, тыс руб</t>
  </si>
  <si>
    <t>всего</t>
  </si>
  <si>
    <t>в том числе:</t>
  </si>
  <si>
    <t>ВН</t>
  </si>
  <si>
    <t>СН1</t>
  </si>
  <si>
    <t>СН2</t>
  </si>
  <si>
    <t>НН</t>
  </si>
  <si>
    <t>ФСК</t>
  </si>
  <si>
    <t>ГН</t>
  </si>
  <si>
    <t>Потребители с максимальной мощностью принадлежащих им энергопринимающих устройств от 10 МВт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</si>
  <si>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</si>
  <si>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</si>
  <si>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</si>
  <si>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Другие энергоснабжающие организации</t>
  </si>
  <si>
    <t>Непромышленные потребители</t>
  </si>
  <si>
    <t>Бюджетные потребители</t>
  </si>
  <si>
    <t>Потребители с максимальной мощностью принадлежащих им энергопринимающих устройств от 670 кВт до 10 МВт</t>
  </si>
  <si>
    <t>Сельскохозяйственные товаропроизводители</t>
  </si>
  <si>
    <t xml:space="preserve">Полезный отпуск - всего </t>
  </si>
  <si>
    <t>Б. Полезный отпуск электроэнергии и мощности, реализуемой по регулируемым тарифам (ценам) по Договору купли-продажи</t>
  </si>
  <si>
    <t>Стоимость электрической энергии потребителей, осуществляющих оплату по одноставочным тарифам (ценам) за отчетный месяц (год) 
без НДС, тыс руб</t>
  </si>
  <si>
    <t>Объем электрической энергии потребителей, осуществляющих оплату по зонным тарифам (ценам) за отчетный месяц (год), 
тыс кВт ч</t>
  </si>
  <si>
    <t>Стоимость электрической энергии за отчетный месяц (год) 
без НДС, тыс руб</t>
  </si>
  <si>
    <t>Стоимость электрической энергии (мощности) без учета стоимости отклонений за отчетный месяц (год) без НДС, по двухставочным тарифам (ценам) за отчетный месяц (год) без НДС, тыс руб</t>
  </si>
  <si>
    <t>В. Полезный отпуск электроэнергии, реализуемой населению и приравненным к нему категориям потребителей</t>
  </si>
  <si>
    <t>Объем электрической энергии за отчетный месяц (год), тыс кВт ч всего</t>
  </si>
  <si>
    <t>Стоимость электрической энергии за отчетный месяц (год) с НДС, тыс руб всего</t>
  </si>
  <si>
    <t>Стоимость электрической энергии за отчетный месяц (год) без НДС, тыс руб всего</t>
  </si>
  <si>
    <t>Объем электрической энергии потребителей, осуществляющих оплату по зонным тарифам за отчетный месяц (год), тыс кВт ч</t>
  </si>
  <si>
    <t>Стоимость электрической энергии потребителей, осуществляющих оплату по зонным тарифам за отчетный месяц (год) с НДС, тыс руб всего</t>
  </si>
  <si>
    <t>Стоимость электрической энергии потребителей, осуществляющих оплату по зонным тарифам за отчетный месяц (год) без НДС, тыс руб всего</t>
  </si>
  <si>
    <t>ночь</t>
  </si>
  <si>
    <t>пик</t>
  </si>
  <si>
    <t>полупик (день)</t>
  </si>
  <si>
    <t>Население, всего</t>
  </si>
  <si>
    <t>в пределах социальной нормы</t>
  </si>
  <si>
    <t>сверх социальной нормы</t>
  </si>
  <si>
    <t>Население, проживающее 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</t>
  </si>
  <si>
    <t>Население, проживающее в городских населенных пунктах в домах, оборудованных в установленном порядке стационарными электроплитами</t>
  </si>
  <si>
    <t>Население, проживающее в городских населенных пунктах в домах, оборудованных в установленном порядке стационарными электроотопительными установками</t>
  </si>
  <si>
    <t>Население, проживающее в городских населенных пунктах в домах, оборудованных в установленном порядке стационарными электроплитами и электроотопительными установками</t>
  </si>
  <si>
    <t>Население, проживающее в сельских населенных пунктах</t>
  </si>
  <si>
    <t>Потребители, приравненные к населению, всего</t>
  </si>
  <si>
    <t>Садоводческие, огороднические или дачные некоммерческие объединения граждан</t>
  </si>
  <si>
    <t>Хозяйственные постройки физических лиц</t>
  </si>
  <si>
    <t>Гарантирующие поставщики, энергосбытовые, энергоснабжающие организации, приобретающие электрическую энергию (мощность) в целях дальнейшей продажи населению</t>
  </si>
  <si>
    <t>1 ценовая категория</t>
  </si>
  <si>
    <t>2 ценовая категория</t>
  </si>
  <si>
    <t>3 и 5 ценовые категории</t>
  </si>
  <si>
    <t>4 и 6 ценовые категории</t>
  </si>
  <si>
    <t>Стоимость электрической энергии (мощности) по 3-6 ценовой категории без учета стоимости отклонений за отчетный месяц (год) без НДС, тыс руб</t>
  </si>
  <si>
    <t>Объем электрической энергии (мощности) потребителей за отчетный месяц (год), тыс кВт ч</t>
  </si>
  <si>
    <t>Стоимость электрической энергии (мощности) потребителей за отчетный месяц (год) без НДС, тыс руб</t>
  </si>
  <si>
    <t>Объем электрической энергии потребителей за отчетный месяц (год), тыс кВт ч</t>
  </si>
  <si>
    <t>Стоимость электрической энергии потребителей за отчетный месяц (год) без НДС, тыс руб</t>
  </si>
  <si>
    <t>Стоимость электрической мощности за отчетный месяц (год) без НДС, тыс руб</t>
  </si>
  <si>
    <t>Объем мощности услуг по передаче электроэнергии потребителей за отчетный месяц (год), МВт</t>
  </si>
  <si>
    <t>Стоимость мощности услуг по передаче электроэнергии потребителей за отчетный месяц (год) без НДС, тыс руб</t>
  </si>
  <si>
    <t>3 и 4 ценовые категории</t>
  </si>
  <si>
    <t>5 и 6 ценовые категории</t>
  </si>
  <si>
    <t>Стоимость электрической энергии по 3-6 ценовой категории без учета стоимости отклонений за отчетный месяц (год) без НДС, тыс руб</t>
  </si>
  <si>
    <t>Объем электрической энергии (мощности) потребителей 
за отчетный месяц (год), тыс кВт ч</t>
  </si>
  <si>
    <t xml:space="preserve">Наименование </t>
  </si>
  <si>
    <t>Стоимость электрической энергии за отчетный месяц (год), тыс руб</t>
  </si>
  <si>
    <t>Величина электрической мощности за отчетный месяц (в среднем 
за год), МВт</t>
  </si>
  <si>
    <t>Стоимость электрической мощности за отчетный месяц (год), тыс руб</t>
  </si>
  <si>
    <t>Стоимость без дифференциации на энергию и мощность за отчетный месяц (год), тыс руб</t>
  </si>
  <si>
    <t xml:space="preserve">Продажа </t>
  </si>
  <si>
    <t>В обеспечение СД</t>
  </si>
  <si>
    <t>Х</t>
  </si>
  <si>
    <t>В обеспечение регулируемых договоров (РД)</t>
  </si>
  <si>
    <t>В обеспечение биржевых СДМ</t>
  </si>
  <si>
    <t>В обеспечение внебиржевых СДМ</t>
  </si>
  <si>
    <t>По договорам предоставления мощности ДПМ</t>
  </si>
  <si>
    <t>По ценам РСВ</t>
  </si>
  <si>
    <t>БР</t>
  </si>
  <si>
    <t>Экспортно-импортная и приграничная торговля</t>
  </si>
  <si>
    <t>По результатам КОМ</t>
  </si>
  <si>
    <t>На оптовом рынке по регулируемым ценам</t>
  </si>
  <si>
    <t>На оптовом рынке по нерегулируемым ценам</t>
  </si>
  <si>
    <t>На розничном рынке по регулируемым тарифам (ценам)</t>
  </si>
  <si>
    <t>На розничном рынке по свободным (нерегулируемым) ценам</t>
  </si>
  <si>
    <t>Собственное производство</t>
  </si>
  <si>
    <t>Мощность, заявленная на КОМ</t>
  </si>
  <si>
    <t>Аттестованная мощность</t>
  </si>
  <si>
    <t>Штрафные санкции ЦФР</t>
  </si>
  <si>
    <t>Покупка</t>
  </si>
  <si>
    <t>Итого покупка с учетом продажи</t>
  </si>
  <si>
    <t>Собственное потребление</t>
  </si>
  <si>
    <t>Cведения о полезном отпуске (продаже) электрической энергии и мощности отдельным категориям потребителей</t>
  </si>
  <si>
    <t>Год</t>
  </si>
  <si>
    <t>Месяц</t>
  </si>
  <si>
    <t>год</t>
  </si>
  <si>
    <t>Отчетный период</t>
  </si>
  <si>
    <t>Объем электрической энергии за отчетный месяц (год), 
тыс кВт ч</t>
  </si>
  <si>
    <t xml:space="preserve"> (требуется обновление)</t>
  </si>
  <si>
    <t>A</t>
  </si>
  <si>
    <t xml:space="preserve"> - предназначенные для заполнения</t>
  </si>
  <si>
    <t xml:space="preserve"> - с формулами и константами</t>
  </si>
  <si>
    <t xml:space="preserve"> - незаполняемые поля</t>
  </si>
  <si>
    <t>Обратиться за помощью</t>
  </si>
  <si>
    <t>Отчётные формы:</t>
  </si>
  <si>
    <t>Перейти</t>
  </si>
  <si>
    <t>Консультации:</t>
  </si>
  <si>
    <t>г.Севастополь</t>
  </si>
  <si>
    <t>Республика Крым</t>
  </si>
  <si>
    <t>Перейти к разделу</t>
  </si>
  <si>
    <t>Контакты специалистов ЦА ФАС России:</t>
  </si>
  <si>
    <t>ФИО:</t>
  </si>
  <si>
    <t>E-mail:</t>
  </si>
  <si>
    <t>modInstruction</t>
  </si>
  <si>
    <t>modfrmCheckUpdates</t>
  </si>
  <si>
    <t>modfrmRegion</t>
  </si>
  <si>
    <t>Тип отчета</t>
  </si>
  <si>
    <t>type_report</t>
  </si>
  <si>
    <t>В целом по организации</t>
  </si>
  <si>
    <t>По обособленному подразделению</t>
  </si>
  <si>
    <t>Наименование обособленного подразделения</t>
  </si>
  <si>
    <t>Максимальный интервал представления отчёта за прошедшие периоды (дней)</t>
  </si>
  <si>
    <t>90</t>
  </si>
  <si>
    <t>Общие указания по заполнению:</t>
  </si>
  <si>
    <t>Руководство по загрузке документов</t>
  </si>
  <si>
    <t>Обосновывающие материалы необходимо загружать с помощью "ЕИАС Мониторинг":</t>
  </si>
  <si>
    <t>Пример пояснительной записки:</t>
  </si>
  <si>
    <t>Пояснительная записка</t>
  </si>
  <si>
    <t>modHTTP</t>
  </si>
  <si>
    <t xml:space="preserve">Раздел I. Полезный отпуск электроэнергии и мощности, реализуемой по нерегулируемым ценам в ценовых зонах оптового рынка и по регулируемым ценам (тарифа) в неценовых зонах оптового рынка </t>
  </si>
  <si>
    <t>100</t>
  </si>
  <si>
    <t>200</t>
  </si>
  <si>
    <t>211</t>
  </si>
  <si>
    <t>221</t>
  </si>
  <si>
    <t>231</t>
  </si>
  <si>
    <t>241</t>
  </si>
  <si>
    <t>251</t>
  </si>
  <si>
    <t>261</t>
  </si>
  <si>
    <t>271</t>
  </si>
  <si>
    <t>300</t>
  </si>
  <si>
    <t>311</t>
  </si>
  <si>
    <t>321</t>
  </si>
  <si>
    <t>331</t>
  </si>
  <si>
    <t>341</t>
  </si>
  <si>
    <t>351</t>
  </si>
  <si>
    <t>361</t>
  </si>
  <si>
    <t>371</t>
  </si>
  <si>
    <t>381</t>
  </si>
  <si>
    <t>400</t>
  </si>
  <si>
    <t>411</t>
  </si>
  <si>
    <t>421</t>
  </si>
  <si>
    <t>431</t>
  </si>
  <si>
    <t>441</t>
  </si>
  <si>
    <t>451</t>
  </si>
  <si>
    <t>461</t>
  </si>
  <si>
    <t>471</t>
  </si>
  <si>
    <t>Компенсация расхода электрической энергии на передачу сетевыми организациями ( в пределах балансовых показателей)</t>
  </si>
  <si>
    <t>500</t>
  </si>
  <si>
    <t>600</t>
  </si>
  <si>
    <t>611</t>
  </si>
  <si>
    <t>621</t>
  </si>
  <si>
    <t>631</t>
  </si>
  <si>
    <t>641</t>
  </si>
  <si>
    <t>651</t>
  </si>
  <si>
    <t>661</t>
  </si>
  <si>
    <t>671</t>
  </si>
  <si>
    <t>Полезный отпуск - всего по организации</t>
  </si>
  <si>
    <t>700</t>
  </si>
  <si>
    <t>прочие</t>
  </si>
  <si>
    <t>Всего по населению и приравненным к нему категориям</t>
  </si>
  <si>
    <t>110</t>
  </si>
  <si>
    <t>120</t>
  </si>
  <si>
    <t>210</t>
  </si>
  <si>
    <t>220</t>
  </si>
  <si>
    <t>230</t>
  </si>
  <si>
    <t>232</t>
  </si>
  <si>
    <t>240</t>
  </si>
  <si>
    <t>242</t>
  </si>
  <si>
    <t>250</t>
  </si>
  <si>
    <t>252</t>
  </si>
  <si>
    <t>260</t>
  </si>
  <si>
    <t>262</t>
  </si>
  <si>
    <t>270</t>
  </si>
  <si>
    <t>272</t>
  </si>
  <si>
    <t>310</t>
  </si>
  <si>
    <t>320</t>
  </si>
  <si>
    <t>Исполнители коммунальных услуг, оказывающие услугу по энергоснабжению по тарифам на электрическую энергию, утвержденные без учета применения понижающих коэффициентов</t>
  </si>
  <si>
    <t>330</t>
  </si>
  <si>
    <t>332</t>
  </si>
  <si>
    <t>Исполнители коммунальных услуг, оказывающие услугу по энергоснабжению по тарифам на электрическую энергию, утвержденные с учетом применения понижающих коэффициентов</t>
  </si>
  <si>
    <t>340</t>
  </si>
  <si>
    <t>342</t>
  </si>
  <si>
    <t>350</t>
  </si>
  <si>
    <t>352</t>
  </si>
  <si>
    <t>Содержащиеся за счет прихожан религиозные организации</t>
  </si>
  <si>
    <t>360</t>
  </si>
  <si>
    <t>362</t>
  </si>
  <si>
    <t>Юридические лица, приобретающие электрическую энергию (мощность) в целях потребления осужденными в помещениях для их содержания при условии наличия раздельного учета электрической энергии для указанных помещений</t>
  </si>
  <si>
    <t>370</t>
  </si>
  <si>
    <t>372</t>
  </si>
  <si>
    <t>380</t>
  </si>
  <si>
    <t>382</t>
  </si>
  <si>
    <t>390</t>
  </si>
  <si>
    <t>391</t>
  </si>
  <si>
    <t>392</t>
  </si>
  <si>
    <t>401</t>
  </si>
  <si>
    <t>402</t>
  </si>
  <si>
    <t>Для сведения
Общедомовые нужды (сверх норматива потребления)</t>
  </si>
  <si>
    <t>Раздел II. Полезный отпуск электроэнергии и мощности, реализуемой по регулируемым тарифам (ценам)</t>
  </si>
  <si>
    <t>Прочие потребители</t>
  </si>
  <si>
    <t>в обеспечение свободных двухсторонних договоров по энергии</t>
  </si>
  <si>
    <t>По договорам предоставления мощности (ДПМ)</t>
  </si>
  <si>
    <t>По договорам купли-продажи от новых ГЭС/АЭС</t>
  </si>
  <si>
    <t>306</t>
  </si>
  <si>
    <t>307</t>
  </si>
  <si>
    <t>308</t>
  </si>
  <si>
    <t>По ценам ВР</t>
  </si>
  <si>
    <t>309</t>
  </si>
  <si>
    <t>СПРАВОЧНО:</t>
  </si>
  <si>
    <t>Надбавка на безопасность АЭС</t>
  </si>
  <si>
    <t>800</t>
  </si>
  <si>
    <t>Надбавка к цене на мощность, поставляемую в ценовых зонах оптового рынка субъектами оптового рынка - производителями электрической энергии (мощности), установленная и применяемая в порядке, установленном Правительством Российской Федерации, в целях достижения в субъектах Российской Федерации, входящих в состав Дальневосточного федерального округа, планируемых на следующий период регулирования базовых уровней цен (тарифов) на электрическую энергию (мощность)</t>
  </si>
  <si>
    <t>Надбавка, прибавляемая к равновесной цене оптового рынка для определения цены электрической энергии, произведенной на функционирующих на основе использования возобновляемых источников энергии квалифицированных генерирующих объектах (в случаях и в порядке, которые предусмотрены Правительством Российской Федерации)</t>
  </si>
  <si>
    <t>900</t>
  </si>
  <si>
    <t>Надбавка к цене на мощность в целях частичной компенсации субъектам оптового рынка - производителям электрической энергии (мощности) капитальных и эксплуатационных затрат для генерирующих объектов тепловых электростанций, построенных и введенных в эксплуатацию на территориях Республики Крым и (или) г. Севастополя</t>
  </si>
  <si>
    <t>1000</t>
  </si>
  <si>
    <t>Надбавка к цене на мощность, установленная и применяемая в порядке, установленном Правительством Российской Федерации, в целях частичной компенсации стоимости мощности и (или) электрической энергии субъектов оптового рынка - производителей электрической энергии (мощности), генерирующее оборудование которых расположено на территории субъекта Российской Федерации, не имеющего административных границ с другими субъектами Российской Федерации и не относящегося к территориям островов, - Калининградской области</t>
  </si>
  <si>
    <t>1100</t>
  </si>
  <si>
    <t>130</t>
  </si>
  <si>
    <t>140</t>
  </si>
  <si>
    <t>150</t>
  </si>
  <si>
    <t>160</t>
  </si>
  <si>
    <t>170</t>
  </si>
  <si>
    <t>180</t>
  </si>
  <si>
    <t>190</t>
  </si>
  <si>
    <t xml:space="preserve">в том числе </t>
  </si>
  <si>
    <t>от розничной генерации</t>
  </si>
  <si>
    <t>от розничной генерации, функционирующей на ВИЭ</t>
  </si>
  <si>
    <t>Услуги по передаче электрической энергии</t>
  </si>
  <si>
    <t>в том числе</t>
  </si>
  <si>
    <t>410</t>
  </si>
  <si>
    <t>оказанные территориальными сетевыми организациями</t>
  </si>
  <si>
    <t>420</t>
  </si>
  <si>
    <t>Объем электрической энергии потребителей, осуществляющих оплату по одноставочным тарифам (ценам) за отчетный месяц (год), 
тыс кВт ч</t>
  </si>
  <si>
    <t>Объем электрической энергии потребителей, осуществляющих оплату по трехставочным тарифам (ценам) за отчетный месяц (год), 
тыс кВт ч</t>
  </si>
  <si>
    <t>Раздел II. А (ТИС)</t>
  </si>
  <si>
    <t>Раздел II. Б (ТИС)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</si>
  <si>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</t>
  </si>
  <si>
    <t>• На рабочем месте должен быть установлен MS Office 2007 SP3, 2010, 2013, 2016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2007/2010/2013/2016: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XLSB (Двоичная книга Excel). При работе в формате XLSB заметно быстрее происходит сохранение файла, а также уменьшается размер по сравнению с форматами XLS и XLSM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</si>
  <si>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ОКАТО</t>
  </si>
  <si>
    <t>MSG_URL</t>
  </si>
  <si>
    <t>URL_FORMAT</t>
  </si>
  <si>
    <t>https://portal.eias.ru/Portal/DownloadPage.aspx?type=12&amp;guid=????????-????-????-????-????????????</t>
  </si>
  <si>
    <t>Ржавина Злата Геннадьевна</t>
  </si>
  <si>
    <t>rjavina@fas.gov.ru</t>
  </si>
  <si>
    <t>Генерирующая компания</t>
  </si>
  <si>
    <t>01</t>
  </si>
  <si>
    <t>02</t>
  </si>
  <si>
    <t>03</t>
  </si>
  <si>
    <t>04</t>
  </si>
  <si>
    <t>05</t>
  </si>
  <si>
    <t>06</t>
  </si>
  <si>
    <t>07</t>
  </si>
  <si>
    <t>08</t>
  </si>
  <si>
    <t>11</t>
  </si>
  <si>
    <t>12</t>
  </si>
  <si>
    <t>09</t>
  </si>
  <si>
    <t>10</t>
  </si>
  <si>
    <t>ОКПО</t>
  </si>
  <si>
    <t xml:space="preserve"> (на территории, выбранного субъекта Российской Федерации)</t>
  </si>
  <si>
    <t>Независимый сбыт</t>
  </si>
  <si>
    <t>REESTR_FIL</t>
  </si>
  <si>
    <t>modClassifierValidate</t>
  </si>
  <si>
    <t>Объем электрической мощности за отчетный месяц (год), МВт</t>
  </si>
  <si>
    <t>Стоимость электрической энергии потребителей, осуществляющих оплату по зонным тарифам (ценам) за отчетный месяц (год) без НДС, 
тыс руб</t>
  </si>
  <si>
    <t>Если срок предоставления отчета истек, необходимо загрузить в систему пояснительную записку и указать ссылку на нее на листе "Титульный" в поле "Ссылка на обосновывающие материалы"</t>
  </si>
  <si>
    <t>3/17/2012 12:12:41 AM</t>
  </si>
  <si>
    <t>А. Полезный отпуск электроэнергии и мощности, реализуемой по нерегулируемым (в ценовых зонах ОРЭ) и по регулируемым (в неценовых зонах ОРЭ) ценам по договорам энергоснабжения</t>
  </si>
  <si>
    <t>Поставка, электрической энергии гарантирующим поставщиком потребителям по группам точек поставки, по которым определена зона деятельности гарантирующего поставщика</t>
  </si>
  <si>
    <t>Компенсация расхода электрической энергии на передачу сетевыми организациями (сверх балансовых показателей)</t>
  </si>
  <si>
    <t>Потребители с максимальной мощностью принадлежащих им энергопринимающих устройств до 670 кВт</t>
  </si>
  <si>
    <t>Поставка, электрической энергии гарантирующим поставщиком потребителям по группам точек поставки, которые не включены в зону деятельности гарантирующего поставщика, а также поставка электрической энергии независимыми энергосбытовыми, энергоснабжающими организациями потребителям</t>
  </si>
  <si>
    <t>Б. Полезный отпуск электроэнергии и мощности, реализуемой по нерегулируемым (в ценовых зонах ОРЭ) и по регулируемым (в неценовых зонах ОРЭ) ценам по договорам купли-продажи</t>
  </si>
  <si>
    <t>Некоммерческие объединения граждан (гаражно-строительные, гаражные кооперативы)</t>
  </si>
  <si>
    <t>А. Полезный отпуск электроэнергии и мощности, реализуемой по регулируемым тарифам (ценам) в по договорам энергоснабжения</t>
  </si>
  <si>
    <t>Стоимость отклонений фактических объемов потребления электрической энергии от плановых (договорных) значений за отчетный месяц (год) без НДС, тыс руб</t>
  </si>
  <si>
    <t>оказанные организацией по управлению единой национальной (общероссийской) электрической сетью</t>
  </si>
  <si>
    <t xml:space="preserve"> Коды по ОКЕИ: 1000 киловатт-часов – 246, мегаватт – 215, тысяча рублей – 384</t>
  </si>
  <si>
    <t>Компенсация расхода электрической энергии на передачу сетевыми организациями (в пределах балансовых показателей)</t>
  </si>
  <si>
    <t>14.08.2018 00:49:10</t>
  </si>
  <si>
    <t>14.0</t>
  </si>
  <si>
    <t>Windows (32-bit) NT 6.01</t>
  </si>
  <si>
    <t>14.08.2018 10:04:24</t>
  </si>
  <si>
    <t>Объем электрической энергии (мощности) потребителей за отчетный месяц (год), тыс кВтч</t>
  </si>
  <si>
    <t>Стоимость отклонений фактических объемов потребления электрической энергии по 5 и 6 ценовой категории от плановых (договорных) значений за отчетный 
месяц (год) без НДС, тыс руб</t>
  </si>
  <si>
    <t>Объем электрической энергии потребителей, осуществляющих плату по одноставочному тарифу за отчетный месяц (год), тыс кВт ч всего</t>
  </si>
  <si>
    <t>Cведения о полезном отпуске (продаже) электрической энергии и мощности отдельным категориям потребителей
Приказ Росстата: Об утверждении формы от 02.08.2018 № 477</t>
  </si>
  <si>
    <t>Стоимость электрической энергии потребителей, осуществляющих оплату по одноставочным тарифам (ценам) за отчетный месяц (год) без НДС, тыс руб</t>
  </si>
  <si>
    <t>Стоимость электрической мощности потребителей, осуществляющих оплату услуг по передаче электрической энергии по трехставочным ценам за отчетный месяц (год) без НДС, тыс руб</t>
  </si>
  <si>
    <t>Стоимость электрической энергии потребителей, осуществляющих оплату по одноставочному тарифу за отчетный месяц (год) с НДС, 
тыс руб всего</t>
  </si>
  <si>
    <t>Стоимость электрической энергии потребителей, осуществляющих оплату по одноставочному тарифу за отчетный месяц (год) без НДС, 
тыс руб всего</t>
  </si>
  <si>
    <t>14.08.2018 12:26:05</t>
  </si>
  <si>
    <t>Объем электрической энергии потребителей, осуществляющих оплату по одноставочным тарифам (ценам) за отчетный месяц (год), тыс кВт ч</t>
  </si>
  <si>
    <t>Объем электрической энергии потребителей, осуществляющих оплату по зонным тарифам (ценам) за отчетный месяц (год), тыс кВт ч</t>
  </si>
  <si>
    <t>Объем электрической энергии потребителей, осуществляющих оплату по трехставочным тарифам (ценам) за отчетный месяц (год), тыс кВт ч</t>
  </si>
  <si>
    <t>Объем электрической мощности потребителей, осуществляющих оплату услуг по передаче электрической энергии по трехставочным ценам за отчетный месяц (год), МВт</t>
  </si>
  <si>
    <t>14.08.2018 20:11:04</t>
  </si>
  <si>
    <t>14.08.2018 20:13:46</t>
  </si>
  <si>
    <t>15.08.2018 09:44:03</t>
  </si>
  <si>
    <t>20.08.2018 13:25:43</t>
  </si>
  <si>
    <t>20.08.2018 14:14:39</t>
  </si>
  <si>
    <t>20.08.2018 16:48:03</t>
  </si>
  <si>
    <t>21.08.2018 09:27:45</t>
  </si>
  <si>
    <t>21.08.2018 09:47:44</t>
  </si>
  <si>
    <t>21.08.2018 11:02:07</t>
  </si>
  <si>
    <t>22.08.2018 22:44:02</t>
  </si>
  <si>
    <t>23.08.2018 16:40:55</t>
  </si>
  <si>
    <t>1200</t>
  </si>
  <si>
    <t>Проверка доступных обновлений...</t>
  </si>
  <si>
    <t>Информация</t>
  </si>
  <si>
    <t>15.02.2019 09:10:26</t>
  </si>
  <si>
    <t>12.0</t>
  </si>
  <si>
    <t>Нет доступных обновлений для отчёта с кодом 46EE.STX!</t>
  </si>
  <si>
    <t>Дата последнего обновления реестра филиалов (обособленных подразделений): 15.02.2019 9:10:43</t>
  </si>
  <si>
    <t>REGION_ID</t>
  </si>
  <si>
    <t>REGION_NAME</t>
  </si>
  <si>
    <t>OKTMR_NAME</t>
  </si>
  <si>
    <t>ORG_START_DATE</t>
  </si>
  <si>
    <t>ORG_END_DATE</t>
  </si>
  <si>
    <t>VDET_START_DATE</t>
  </si>
  <si>
    <t>VDET_END_DATE</t>
  </si>
  <si>
    <t>VDET_NAME_LIST</t>
  </si>
  <si>
    <t>VDET_FULL_NAME_LIST</t>
  </si>
  <si>
    <t>36326</t>
  </si>
  <si>
    <t>26361174</t>
  </si>
  <si>
    <t>ГУП НАО "Нарьян-Марская электростанция"</t>
  </si>
  <si>
    <t>8300010188</t>
  </si>
  <si>
    <t>298301001</t>
  </si>
  <si>
    <t>РСО :: ГП :: Некомбинированная выработка</t>
  </si>
  <si>
    <t>/Электроэнергетика/Передача ЭЭ/РСО :: /Электроэнергетика/Сбыт ЭЭ/ГП :: /Электроэнергетика/Производство ЭЭ/Некомбинированная выработка</t>
  </si>
  <si>
    <t>ГП</t>
  </si>
  <si>
    <t>/Электроэнергетика/Сбыт ЭЭ/ГП</t>
  </si>
  <si>
    <t>26468919</t>
  </si>
  <si>
    <t>МП ЗР "Севержилкомсервис"</t>
  </si>
  <si>
    <t>8300010685</t>
  </si>
  <si>
    <t>РСО :: Некомбинированная выработка</t>
  </si>
  <si>
    <t>/Электроэнергетика/Передача ЭЭ/РСО :: /Электроэнергетика/Производство ЭЭ/Некомбинированная выработка</t>
  </si>
  <si>
    <t>ГП :: Некомбинированная выработка</t>
  </si>
  <si>
    <t>/Электроэнергетика/Сбыт ЭЭ/ГП :: /Электроэнергетика/Производство ЭЭ/Некомбинированная выработка</t>
  </si>
  <si>
    <t>26361178</t>
  </si>
  <si>
    <t>МУП "Амдермасервис"</t>
  </si>
  <si>
    <t>8300140074</t>
  </si>
  <si>
    <t>26439589</t>
  </si>
  <si>
    <t>ООО "ЛУКОЙЛ-Коми"</t>
  </si>
  <si>
    <t>1106014140</t>
  </si>
  <si>
    <t>997150001</t>
  </si>
  <si>
    <t>РСО :: Нерегулируемый сбыт :: Некомбинированная выработка</t>
  </si>
  <si>
    <t>/Электроэнергетика/Передача ЭЭ/РСО :: /Электроэнергетика/Сбыт ЭЭ/Нерегулируемый сбыт :: /Электроэнергетика/Производство ЭЭ/Некомбинированная выработка</t>
  </si>
  <si>
    <t>26413215</t>
  </si>
  <si>
    <t>ООО "ЛУКОЙЛ-ЭНЕРГОСЕТИ"</t>
  </si>
  <si>
    <t>5260230051</t>
  </si>
  <si>
    <t>525350001</t>
  </si>
  <si>
    <t>РСО</t>
  </si>
  <si>
    <t>/Электроэнергетика/Передача ЭЭ/РСО</t>
  </si>
  <si>
    <t>27578022</t>
  </si>
  <si>
    <t>ООО "РН-Северная нефть"</t>
  </si>
  <si>
    <t>1106019518</t>
  </si>
  <si>
    <t>997250001</t>
  </si>
  <si>
    <t>Комбинированная выработка</t>
  </si>
  <si>
    <t>/Электроэнергетика/Производство ЭЭ/Комбинированная выработка</t>
  </si>
  <si>
    <t>26468728</t>
  </si>
  <si>
    <t>СПК "Нярьяна ты"</t>
  </si>
  <si>
    <t>8300080040</t>
  </si>
  <si>
    <t>830001001</t>
  </si>
  <si>
    <t>27261874</t>
  </si>
  <si>
    <t>Филиал "Северный" АО "Оборонэнерго"</t>
  </si>
  <si>
    <t>7704726225</t>
  </si>
  <si>
    <t>290243001</t>
  </si>
  <si>
    <t>Дата последнего обновления реестра организаций: 15.02.2019 9:11:00</t>
  </si>
  <si>
    <t>Титульный!G40</t>
  </si>
  <si>
    <t>Не указано значение на листе 'Титульный'!</t>
  </si>
  <si>
    <t>Ошибка</t>
  </si>
  <si>
    <t>Титульный!G41</t>
  </si>
  <si>
    <t>Титульный!G43</t>
  </si>
  <si>
    <t>Титульный!G44</t>
  </si>
  <si>
    <t>Титульный!G46</t>
  </si>
  <si>
    <t>Титульный!G47</t>
  </si>
  <si>
    <t>Титульный!G49</t>
  </si>
  <si>
    <t>Титульный!G50</t>
  </si>
  <si>
    <t>Титульный!G51</t>
  </si>
  <si>
    <t>Титульный!G52</t>
  </si>
  <si>
    <t>Титульный!G25</t>
  </si>
  <si>
    <t>ОКПО не указан!</t>
  </si>
  <si>
    <t>Титульный!G27</t>
  </si>
  <si>
    <t>ОКАТО не указан!</t>
  </si>
  <si>
    <t>Раздел I. А!G34</t>
  </si>
  <si>
    <t>Не указано значение на листе 'Раздел I. А'!</t>
  </si>
  <si>
    <t>Раздел I. А!H34</t>
  </si>
  <si>
    <t>Раздел I. А!I34</t>
  </si>
  <si>
    <t>Раздел I. А!J34</t>
  </si>
  <si>
    <t>Раздел I. А!K34</t>
  </si>
  <si>
    <t>Раздел I. А!L34</t>
  </si>
  <si>
    <t>Раздел I. А!N34</t>
  </si>
  <si>
    <t>Раздел I. А!O34</t>
  </si>
  <si>
    <t>Раздел I. А!P34</t>
  </si>
  <si>
    <t>Раздел I. А!Q34</t>
  </si>
  <si>
    <t>Раздел I. А!R34</t>
  </si>
  <si>
    <t>Раздел I. А!S34</t>
  </si>
  <si>
    <t>Раздел I. А!U34</t>
  </si>
  <si>
    <t>Раздел I. А!V34</t>
  </si>
  <si>
    <t>Раздел I. А!W34</t>
  </si>
  <si>
    <t>Раздел I. А!X34</t>
  </si>
  <si>
    <t>Раздел I. А!Y34</t>
  </si>
  <si>
    <t>Раздел I. А!Z34</t>
  </si>
  <si>
    <t>Раздел I. А!AB34</t>
  </si>
  <si>
    <t>Раздел I. А!AC34</t>
  </si>
  <si>
    <t>Раздел I. А!AD34</t>
  </si>
  <si>
    <t>Раздел I. А!AE34</t>
  </si>
  <si>
    <t>Раздел I. А!AF34</t>
  </si>
  <si>
    <t>Раздел I. А!AG34</t>
  </si>
  <si>
    <t>Раздел I. А!AI34</t>
  </si>
  <si>
    <t>Раздел I. А!AJ34</t>
  </si>
  <si>
    <t>Раздел I. А!AK34</t>
  </si>
  <si>
    <t>Раздел I. А!AL34</t>
  </si>
  <si>
    <t>Раздел I. А!AM34</t>
  </si>
  <si>
    <t>Раздел I. А!AN34</t>
  </si>
  <si>
    <t>Раздел I. А!AP34</t>
  </si>
  <si>
    <t>Раздел I. А!AQ34</t>
  </si>
  <si>
    <t>Раздел I. А!AR34</t>
  </si>
  <si>
    <t>Раздел I. А!AS34</t>
  </si>
  <si>
    <t>Раздел I. А!AT34</t>
  </si>
  <si>
    <t>Раздел I. А!AU34</t>
  </si>
  <si>
    <t>Раздел I. А!AW34</t>
  </si>
  <si>
    <t>Раздел I. А!AX34</t>
  </si>
  <si>
    <t>Раздел I. А!AY34</t>
  </si>
  <si>
    <t>Раздел I. А!AZ34</t>
  </si>
  <si>
    <t>Раздел I. А!BA34</t>
  </si>
  <si>
    <t>Раздел I. А!BB34</t>
  </si>
  <si>
    <t>Раздел I. А!BD34</t>
  </si>
  <si>
    <t>Раздел I. А!BE34</t>
  </si>
  <si>
    <t>Раздел I. А!BF34</t>
  </si>
  <si>
    <t>Раздел I. А!BG34</t>
  </si>
  <si>
    <t>Раздел I. А!BH34</t>
  </si>
  <si>
    <t>Раздел I. А!BI34</t>
  </si>
  <si>
    <t>Раздел I. А!BK34</t>
  </si>
  <si>
    <t>Раздел I. А!BL34</t>
  </si>
  <si>
    <t>Раздел I. А!BM34</t>
  </si>
  <si>
    <t>Раздел I. А!BN34</t>
  </si>
  <si>
    <t>Раздел I. А!BO34</t>
  </si>
  <si>
    <t>Раздел I. А!BP34</t>
  </si>
  <si>
    <t>Раздел I. А!BR34</t>
  </si>
  <si>
    <t>Раздел I. А!BS34</t>
  </si>
  <si>
    <t>Раздел I. А!BT34</t>
  </si>
  <si>
    <t>Раздел I. А!BU34</t>
  </si>
  <si>
    <t>Раздел I. А!BV34</t>
  </si>
  <si>
    <t>Раздел I. А!BW34</t>
  </si>
  <si>
    <t>Раздел I. А!BY34</t>
  </si>
  <si>
    <t>Раздел I. А!BZ34</t>
  </si>
  <si>
    <t>Раздел I. А!CA34</t>
  </si>
  <si>
    <t>Раздел I. А!CB34</t>
  </si>
  <si>
    <t>Раздел I. А!CC34</t>
  </si>
  <si>
    <t>Раздел I. А!CD34</t>
  </si>
  <si>
    <t>Раздел I. А!CF34</t>
  </si>
  <si>
    <t>Раздел I. А!CG34</t>
  </si>
  <si>
    <t>Раздел I. А!CH34</t>
  </si>
  <si>
    <t>Раздел I. А!CI34</t>
  </si>
  <si>
    <t>Раздел I. А!CJ34</t>
  </si>
  <si>
    <t>Раздел I. А!CK34</t>
  </si>
  <si>
    <t>Раздел I. А!CM34</t>
  </si>
  <si>
    <t>Раздел I. А!CN34</t>
  </si>
  <si>
    <t>Раздел I. А!CO34</t>
  </si>
  <si>
    <t>Раздел I. А!CP34</t>
  </si>
  <si>
    <t>Раздел I. А!CQ34</t>
  </si>
  <si>
    <t>Раздел I. А!CR34</t>
  </si>
  <si>
    <t>Раздел I. А!CT34</t>
  </si>
  <si>
    <t>Раздел I. А!CU34</t>
  </si>
  <si>
    <t>Раздел I. А!CV34</t>
  </si>
  <si>
    <t>Раздел I. А!CW34</t>
  </si>
  <si>
    <t>Раздел I. А!CX34</t>
  </si>
  <si>
    <t>Раздел I. А!CY34</t>
  </si>
  <si>
    <t>Раздел I. А!DA34</t>
  </si>
  <si>
    <t>Раздел I. А!DB34</t>
  </si>
  <si>
    <t>Раздел I. А!DC34</t>
  </si>
  <si>
    <t>Раздел I. А!DD34</t>
  </si>
  <si>
    <t>Раздел I. А!DE34</t>
  </si>
  <si>
    <t>Раздел I. А!DF34</t>
  </si>
  <si>
    <t>Раздел I. Б!G34</t>
  </si>
  <si>
    <t>Не указано значение на листе 'Раздел I. Б'!</t>
  </si>
  <si>
    <t>Раздел I. Б!H34</t>
  </si>
  <si>
    <t>Раздел I. Б!I34</t>
  </si>
  <si>
    <t>Раздел I. Б!K34</t>
  </si>
  <si>
    <t>Раздел I. Б!L34</t>
  </si>
  <si>
    <t>Раздел I. Б!M34</t>
  </si>
  <si>
    <t>Раздел I. Б!O34</t>
  </si>
  <si>
    <t>Раздел I. Б!P34</t>
  </si>
  <si>
    <t>Раздел I. Б!Q34</t>
  </si>
  <si>
    <t>Раздел I. Б!S34</t>
  </si>
  <si>
    <t>Раздел I. Б!T34</t>
  </si>
  <si>
    <t>Раздел I. Б!U34</t>
  </si>
  <si>
    <t>Раздел I. Б!W34</t>
  </si>
  <si>
    <t>Раздел I. Б!X34</t>
  </si>
  <si>
    <t>Раздел I. Б!Y34</t>
  </si>
  <si>
    <t>Раздел I. Б!AA34</t>
  </si>
  <si>
    <t>Раздел I. Б!AB34</t>
  </si>
  <si>
    <t>Раздел I. Б!AC34</t>
  </si>
  <si>
    <t>Раздел I. Б!AE34</t>
  </si>
  <si>
    <t>Раздел I. Б!AF34</t>
  </si>
  <si>
    <t>Раздел I. Б!AG34</t>
  </si>
  <si>
    <t>Раздел I. Б!AI34</t>
  </si>
  <si>
    <t>Раздел I. Б!AJ34</t>
  </si>
  <si>
    <t>Раздел I. Б!AK34</t>
  </si>
  <si>
    <t>Раздел I. Б!AM34</t>
  </si>
  <si>
    <t>Раздел I. Б!AN34</t>
  </si>
  <si>
    <t>Раздел I. Б!AO34</t>
  </si>
  <si>
    <t>Раздел I. Б!AQ34</t>
  </si>
  <si>
    <t>Раздел I. Б!AR34</t>
  </si>
  <si>
    <t>Раздел I. Б!AS34</t>
  </si>
  <si>
    <t>Раздел I. Б!AU34</t>
  </si>
  <si>
    <t>Раздел I. Б!AV34</t>
  </si>
  <si>
    <t>Раздел I. Б!AW34</t>
  </si>
  <si>
    <t>Раздел I. Б!AY34</t>
  </si>
  <si>
    <t>Раздел I. Б!AZ34</t>
  </si>
  <si>
    <t>Раздел I. Б!BA34</t>
  </si>
  <si>
    <t>Раздел I. Б!BC34</t>
  </si>
  <si>
    <t>Раздел I. Б!BD34</t>
  </si>
  <si>
    <t>Раздел I. Б!BE34</t>
  </si>
  <si>
    <t>Раздел I. Б!BG34</t>
  </si>
  <si>
    <t>Раздел I. Б!BH34</t>
  </si>
  <si>
    <t>Раздел I. Б!BI34</t>
  </si>
  <si>
    <t>41409296</t>
  </si>
  <si>
    <t>11851000</t>
  </si>
  <si>
    <t>г.Нарьян-Мар, ул. 60 лет Октября д.37</t>
  </si>
  <si>
    <t>Сенокосов Евгений Юрьевич</t>
  </si>
  <si>
    <t>(81853) 4-31-83</t>
  </si>
  <si>
    <t>Чупрова Елена Валерьевна</t>
  </si>
  <si>
    <t>(81853)49750</t>
  </si>
  <si>
    <t>Кириллов Владимир Владиславович</t>
  </si>
  <si>
    <t xml:space="preserve">Заместитель директора по экономике </t>
  </si>
  <si>
    <t>(81853)49792</t>
  </si>
  <si>
    <t>kirillovvv@bk.ru</t>
  </si>
</sst>
</file>

<file path=xl/styles.xml><?xml version="1.0" encoding="utf-8"?>
<styleSheet xmlns="http://schemas.openxmlformats.org/spreadsheetml/2006/main">
  <numFmts count="10">
    <numFmt numFmtId="164" formatCode="_-* #,##0\ &quot;₽&quot;_-;\-* #,##0\ &quot;₽&quot;_-;_-* &quot;-&quot;\ &quot;₽&quot;_-;_-@_-"/>
    <numFmt numFmtId="165" formatCode="_-* #,##0\ _₽_-;\-* #,##0\ _₽_-;_-* &quot;-&quot;\ _₽_-;_-@_-"/>
    <numFmt numFmtId="166" formatCode="_-* #,##0.00\ &quot;₽&quot;_-;\-* #,##0.00\ &quot;₽&quot;_-;_-* &quot;-&quot;??\ &quot;₽&quot;_-;_-@_-"/>
    <numFmt numFmtId="167" formatCode="_-* #,##0.00\ _₽_-;\-* #,##0.00\ _₽_-;_-* &quot;-&quot;??\ _₽_-;_-@_-"/>
    <numFmt numFmtId="168" formatCode="&quot;$&quot;#,##0_);[Red]\(&quot;$&quot;#,##0\)"/>
    <numFmt numFmtId="169" formatCode="_-* #,##0.00[$€-1]_-;\-* #,##0.00[$€-1]_-;_-* &quot;-&quot;??[$€-1]_-"/>
    <numFmt numFmtId="170" formatCode="#,##0.000"/>
    <numFmt numFmtId="171" formatCode="#,##0.0"/>
    <numFmt numFmtId="172" formatCode="#,##0.0000"/>
    <numFmt numFmtId="173" formatCode="#,##0.00000"/>
  </numFmts>
  <fonts count="80">
    <font>
      <sz val="9"/>
      <name val="Tahoma"/>
      <family val="2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sz val="11"/>
      <color indexed="62"/>
      <name val="Calibri"/>
      <family val="2"/>
      <charset val="204"/>
    </font>
    <font>
      <u/>
      <sz val="9"/>
      <color indexed="12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sz val="10"/>
      <name val="Arial Cyr"/>
      <charset val="204"/>
    </font>
    <font>
      <sz val="10"/>
      <name val="Helv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b/>
      <sz val="14"/>
      <name val="Franklin Gothic Medium"/>
      <family val="2"/>
      <charset val="204"/>
    </font>
    <font>
      <sz val="9"/>
      <color indexed="9"/>
      <name val="Tahoma"/>
      <family val="2"/>
      <charset val="204"/>
    </font>
    <font>
      <sz val="10"/>
      <color indexed="9"/>
      <name val="Tahoma"/>
      <family val="2"/>
      <charset val="204"/>
    </font>
    <font>
      <b/>
      <sz val="10"/>
      <name val="Tahoma"/>
      <family val="2"/>
      <charset val="204"/>
    </font>
    <font>
      <sz val="10"/>
      <color indexed="10"/>
      <name val="Tahoma"/>
      <family val="2"/>
      <charset val="204"/>
    </font>
    <font>
      <sz val="10"/>
      <name val="Tahoma"/>
      <family val="2"/>
      <charset val="204"/>
    </font>
    <font>
      <sz val="8"/>
      <name val="Verdana"/>
      <family val="2"/>
      <charset val="204"/>
    </font>
    <font>
      <sz val="9"/>
      <color indexed="11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9"/>
      <color indexed="55"/>
      <name val="Tahoma"/>
      <family val="2"/>
      <charset val="204"/>
    </font>
    <font>
      <sz val="11"/>
      <name val="Tahoma"/>
      <family val="2"/>
      <charset val="204"/>
    </font>
    <font>
      <sz val="11"/>
      <color indexed="55"/>
      <name val="Wingdings 2"/>
      <family val="1"/>
      <charset val="2"/>
    </font>
    <font>
      <b/>
      <sz val="9"/>
      <color indexed="62"/>
      <name val="Tahoma"/>
      <family val="2"/>
      <charset val="204"/>
    </font>
    <font>
      <b/>
      <u/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9"/>
      <color indexed="63"/>
      <name val="Tahoma"/>
      <family val="2"/>
      <charset val="204"/>
    </font>
    <font>
      <b/>
      <sz val="9"/>
      <color indexed="63"/>
      <name val="Tahoma"/>
      <family val="2"/>
      <charset val="204"/>
    </font>
    <font>
      <sz val="16"/>
      <color indexed="63"/>
      <name val="Tahoma"/>
      <family val="2"/>
      <charset val="204"/>
    </font>
    <font>
      <u/>
      <sz val="9"/>
      <color indexed="63"/>
      <name val="Tahoma"/>
      <family val="2"/>
      <charset val="204"/>
    </font>
    <font>
      <sz val="9"/>
      <color indexed="23"/>
      <name val="Tahoma"/>
      <family val="2"/>
      <charset val="204"/>
    </font>
    <font>
      <sz val="11"/>
      <color indexed="63"/>
      <name val="Tahoma"/>
      <family val="2"/>
      <charset val="204"/>
    </font>
    <font>
      <b/>
      <sz val="10"/>
      <color indexed="63"/>
      <name val="Tahoma"/>
      <family val="2"/>
      <charset val="204"/>
    </font>
    <font>
      <u/>
      <sz val="20"/>
      <color indexed="63"/>
      <name val="Tahoma"/>
      <family val="2"/>
      <charset val="204"/>
    </font>
    <font>
      <sz val="10"/>
      <color indexed="63"/>
      <name val="Tahoma"/>
      <family val="2"/>
      <charset val="204"/>
    </font>
    <font>
      <sz val="11"/>
      <color indexed="63"/>
      <name val="Wingdings 2"/>
      <family val="1"/>
      <charset val="2"/>
    </font>
    <font>
      <sz val="9"/>
      <color indexed="9"/>
      <name val="Tahoma"/>
      <family val="2"/>
      <charset val="204"/>
    </font>
    <font>
      <b/>
      <u/>
      <sz val="9"/>
      <color indexed="63"/>
      <name val="Tahoma"/>
      <family val="2"/>
      <charset val="204"/>
    </font>
    <font>
      <sz val="11"/>
      <color indexed="63"/>
      <name val="Marlett"/>
      <charset val="2"/>
    </font>
    <font>
      <sz val="9"/>
      <color indexed="8"/>
      <name val="Tahoma"/>
      <family val="2"/>
      <charset val="204"/>
    </font>
    <font>
      <sz val="11"/>
      <color indexed="63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0"/>
      <color indexed="63"/>
      <name val="Wingdings 2"/>
      <family val="1"/>
      <charset val="2"/>
    </font>
    <font>
      <sz val="10"/>
      <color indexed="8"/>
      <name val="Tahoma"/>
      <family val="2"/>
      <charset val="204"/>
    </font>
    <font>
      <sz val="9"/>
      <color indexed="10"/>
      <name val="Tahoma"/>
      <family val="2"/>
      <charset val="204"/>
    </font>
    <font>
      <sz val="8"/>
      <color indexed="23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9"/>
      <color theme="11"/>
      <name val="Tahoma"/>
      <family val="2"/>
      <charset val="204"/>
    </font>
    <font>
      <sz val="10"/>
      <color theme="0"/>
      <name val="Tahoma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9"/>
      <color indexed="9"/>
      <name val="Tahoma"/>
      <family val="2"/>
      <charset val="204"/>
    </font>
    <font>
      <sz val="9"/>
      <color theme="0"/>
      <name val="Tahoma"/>
      <family val="2"/>
      <charset val="204"/>
    </font>
    <font>
      <sz val="9"/>
      <color rgb="FF333333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8"/>
      <color indexed="63"/>
      <name val="Tahoma"/>
      <family val="2"/>
      <charset val="204"/>
    </font>
  </fonts>
  <fills count="4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0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dotted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/>
      <right/>
      <top style="thin">
        <color indexed="22"/>
      </top>
      <bottom/>
      <diagonal/>
    </border>
    <border>
      <left/>
      <right/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/>
      <bottom style="dotted">
        <color indexed="55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63"/>
      </right>
      <top style="thin">
        <color indexed="55"/>
      </top>
      <bottom/>
      <diagonal/>
    </border>
    <border>
      <left style="thin">
        <color indexed="63"/>
      </left>
      <right/>
      <top style="thin">
        <color indexed="55"/>
      </top>
      <bottom/>
      <diagonal/>
    </border>
  </borders>
  <cellStyleXfs count="103">
    <xf numFmtId="0" fontId="0" fillId="0" borderId="0">
      <alignment horizontal="left" vertical="center"/>
    </xf>
    <xf numFmtId="0" fontId="9" fillId="0" borderId="0"/>
    <xf numFmtId="169" fontId="9" fillId="0" borderId="0"/>
    <xf numFmtId="0" fontId="11" fillId="0" borderId="0"/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0" fontId="23" fillId="0" borderId="1" applyNumberFormat="0" applyAlignment="0">
      <protection locked="0"/>
    </xf>
    <xf numFmtId="168" fontId="12" fillId="0" borderId="0" applyFont="0" applyFill="0" applyBorder="0" applyAlignment="0" applyProtection="0"/>
    <xf numFmtId="171" fontId="1" fillId="2" borderId="0">
      <protection locked="0"/>
    </xf>
    <xf numFmtId="0" fontId="13" fillId="0" borderId="0" applyFill="0" applyBorder="0" applyProtection="0">
      <alignment vertical="center"/>
    </xf>
    <xf numFmtId="170" fontId="1" fillId="2" borderId="0">
      <protection locked="0"/>
    </xf>
    <xf numFmtId="172" fontId="1" fillId="2" borderId="0"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23" fillId="3" borderId="1" applyNumberFormat="0" applyAlignment="0"/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/>
    <xf numFmtId="0" fontId="17" fillId="0" borderId="0"/>
    <xf numFmtId="0" fontId="13" fillId="0" borderId="0" applyFill="0" applyBorder="0" applyProtection="0">
      <alignment vertical="center"/>
    </xf>
    <xf numFmtId="0" fontId="13" fillId="0" borderId="0" applyFill="0" applyBorder="0" applyProtection="0">
      <alignment vertical="center"/>
    </xf>
    <xf numFmtId="49" fontId="28" fillId="4" borderId="2" applyNumberFormat="0">
      <alignment horizontal="center" vertical="center"/>
    </xf>
    <xf numFmtId="0" fontId="6" fillId="5" borderId="1" applyNumberFormat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18" fillId="0" borderId="0" applyBorder="0">
      <alignment horizontal="center" vertical="center" wrapText="1"/>
    </xf>
    <xf numFmtId="0" fontId="2" fillId="0" borderId="3" applyBorder="0">
      <alignment horizontal="center" vertical="center" wrapText="1"/>
    </xf>
    <xf numFmtId="49" fontId="1" fillId="0" borderId="0" applyBorder="0">
      <alignment vertical="top"/>
    </xf>
    <xf numFmtId="0" fontId="56" fillId="0" borderId="0"/>
    <xf numFmtId="0" fontId="56" fillId="0" borderId="0"/>
    <xf numFmtId="0" fontId="1" fillId="0" borderId="0">
      <alignment horizontal="left" vertical="center"/>
    </xf>
    <xf numFmtId="0" fontId="25" fillId="6" borderId="0" applyNumberFormat="0" applyBorder="0" applyAlignment="0">
      <alignment horizontal="left" vertical="center"/>
    </xf>
    <xf numFmtId="49" fontId="1" fillId="6" borderId="0" applyBorder="0">
      <alignment vertical="top"/>
    </xf>
    <xf numFmtId="49" fontId="1" fillId="0" borderId="0" applyBorder="0">
      <alignment vertical="top"/>
    </xf>
    <xf numFmtId="0" fontId="10" fillId="0" borderId="0"/>
    <xf numFmtId="49" fontId="1" fillId="0" borderId="0" applyBorder="0">
      <alignment vertical="top"/>
    </xf>
    <xf numFmtId="0" fontId="10" fillId="0" borderId="0"/>
    <xf numFmtId="0" fontId="1" fillId="0" borderId="0">
      <alignment horizontal="left"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9" fontId="1" fillId="0" borderId="0" applyBorder="0">
      <alignment vertical="top"/>
    </xf>
    <xf numFmtId="0" fontId="24" fillId="0" borderId="0"/>
    <xf numFmtId="0" fontId="8" fillId="0" borderId="0"/>
    <xf numFmtId="0" fontId="57" fillId="0" borderId="0" applyNumberFormat="0" applyFill="0" applyBorder="0" applyAlignment="0" applyProtection="0">
      <alignment horizontal="left" vertical="center"/>
    </xf>
    <xf numFmtId="0" fontId="59" fillId="0" borderId="0" applyNumberFormat="0" applyFill="0" applyBorder="0" applyAlignment="0" applyProtection="0"/>
    <xf numFmtId="0" fontId="60" fillId="0" borderId="15" applyNumberFormat="0" applyFill="0" applyAlignment="0" applyProtection="0"/>
    <xf numFmtId="0" fontId="61" fillId="0" borderId="16" applyNumberFormat="0" applyFill="0" applyAlignment="0" applyProtection="0"/>
    <xf numFmtId="0" fontId="62" fillId="0" borderId="17" applyNumberFormat="0" applyFill="0" applyAlignment="0" applyProtection="0"/>
    <xf numFmtId="0" fontId="62" fillId="0" borderId="0" applyNumberFormat="0" applyFill="0" applyBorder="0" applyAlignment="0" applyProtection="0"/>
    <xf numFmtId="0" fontId="63" fillId="16" borderId="0" applyNumberFormat="0" applyBorder="0" applyAlignment="0" applyProtection="0"/>
    <xf numFmtId="0" fontId="64" fillId="17" borderId="0" applyNumberFormat="0" applyBorder="0" applyAlignment="0" applyProtection="0"/>
    <xf numFmtId="0" fontId="65" fillId="18" borderId="0" applyNumberFormat="0" applyBorder="0" applyAlignment="0" applyProtection="0"/>
    <xf numFmtId="0" fontId="66" fillId="19" borderId="18" applyNumberFormat="0" applyAlignment="0" applyProtection="0"/>
    <xf numFmtId="0" fontId="67" fillId="19" borderId="19" applyNumberFormat="0" applyAlignment="0" applyProtection="0"/>
    <xf numFmtId="0" fontId="68" fillId="0" borderId="20" applyNumberFormat="0" applyFill="0" applyAlignment="0" applyProtection="0"/>
    <xf numFmtId="0" fontId="69" fillId="20" borderId="21" applyNumberFormat="0" applyAlignment="0" applyProtection="0"/>
    <xf numFmtId="0" fontId="70" fillId="0" borderId="0" applyNumberFormat="0" applyFill="0" applyBorder="0" applyAlignment="0" applyProtection="0"/>
    <xf numFmtId="0" fontId="1" fillId="21" borderId="22" applyNumberFormat="0" applyFont="0" applyAlignment="0" applyProtection="0"/>
    <xf numFmtId="0" fontId="71" fillId="0" borderId="0" applyNumberFormat="0" applyFill="0" applyBorder="0" applyAlignment="0" applyProtection="0"/>
    <xf numFmtId="0" fontId="72" fillId="0" borderId="23" applyNumberFormat="0" applyFill="0" applyAlignment="0" applyProtection="0"/>
    <xf numFmtId="0" fontId="73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73" fillId="25" borderId="0" applyNumberFormat="0" applyBorder="0" applyAlignment="0" applyProtection="0"/>
    <xf numFmtId="0" fontId="73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73" fillId="29" borderId="0" applyNumberFormat="0" applyBorder="0" applyAlignment="0" applyProtection="0"/>
    <xf numFmtId="0" fontId="73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  <xf numFmtId="0" fontId="73" fillId="33" borderId="0" applyNumberFormat="0" applyBorder="0" applyAlignment="0" applyProtection="0"/>
    <xf numFmtId="0" fontId="73" fillId="34" borderId="0" applyNumberFormat="0" applyBorder="0" applyAlignment="0" applyProtection="0"/>
    <xf numFmtId="0" fontId="56" fillId="35" borderId="0" applyNumberFormat="0" applyBorder="0" applyAlignment="0" applyProtection="0"/>
    <xf numFmtId="0" fontId="56" fillId="36" borderId="0" applyNumberFormat="0" applyBorder="0" applyAlignment="0" applyProtection="0"/>
    <xf numFmtId="0" fontId="73" fillId="37" borderId="0" applyNumberFormat="0" applyBorder="0" applyAlignment="0" applyProtection="0"/>
    <xf numFmtId="0" fontId="73" fillId="38" borderId="0" applyNumberFormat="0" applyBorder="0" applyAlignment="0" applyProtection="0"/>
    <xf numFmtId="0" fontId="56" fillId="39" borderId="0" applyNumberFormat="0" applyBorder="0" applyAlignment="0" applyProtection="0"/>
    <xf numFmtId="0" fontId="56" fillId="40" borderId="0" applyNumberFormat="0" applyBorder="0" applyAlignment="0" applyProtection="0"/>
    <xf numFmtId="0" fontId="73" fillId="41" borderId="0" applyNumberFormat="0" applyBorder="0" applyAlignment="0" applyProtection="0"/>
    <xf numFmtId="0" fontId="73" fillId="42" borderId="0" applyNumberFormat="0" applyBorder="0" applyAlignment="0" applyProtection="0"/>
    <xf numFmtId="0" fontId="56" fillId="43" borderId="0" applyNumberFormat="0" applyBorder="0" applyAlignment="0" applyProtection="0"/>
    <xf numFmtId="0" fontId="56" fillId="44" borderId="0" applyNumberFormat="0" applyBorder="0" applyAlignment="0" applyProtection="0"/>
    <xf numFmtId="0" fontId="73" fillId="45" borderId="0" applyNumberFormat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7" fillId="0" borderId="0" applyNumberFormat="0" applyFill="0" applyBorder="0" applyAlignment="0" applyProtection="0">
      <alignment horizontal="left" vertical="center"/>
    </xf>
  </cellStyleXfs>
  <cellXfs count="350">
    <xf numFmtId="0" fontId="0" fillId="0" borderId="0" xfId="0">
      <alignment horizontal="left" vertical="center"/>
    </xf>
    <xf numFmtId="0" fontId="0" fillId="12" borderId="5" xfId="47" applyFont="1" applyFill="1" applyBorder="1" applyAlignment="1" applyProtection="1">
      <alignment horizontal="center" vertical="center"/>
      <protection locked="0"/>
    </xf>
    <xf numFmtId="0" fontId="0" fillId="12" borderId="7" xfId="47" applyFont="1" applyFill="1" applyBorder="1" applyAlignment="1" applyProtection="1">
      <alignment horizontal="center" vertical="center"/>
      <protection locked="0"/>
    </xf>
    <xf numFmtId="0" fontId="35" fillId="7" borderId="5" xfId="47" applyFont="1" applyFill="1" applyBorder="1" applyAlignment="1" applyProtection="1">
      <alignment horizontal="center" vertical="center" wrapText="1"/>
    </xf>
    <xf numFmtId="0" fontId="35" fillId="7" borderId="5" xfId="47" applyFont="1" applyFill="1" applyBorder="1" applyAlignment="1" applyProtection="1">
      <alignment horizontal="center" vertical="center"/>
    </xf>
    <xf numFmtId="0" fontId="2" fillId="0" borderId="0" xfId="0" applyFont="1" applyAlignment="1"/>
    <xf numFmtId="0" fontId="0" fillId="7" borderId="4" xfId="47" applyFont="1" applyFill="1" applyBorder="1" applyAlignment="1" applyProtection="1">
      <alignment horizontal="center" vertical="center" wrapText="1"/>
    </xf>
    <xf numFmtId="49" fontId="0" fillId="0" borderId="0" xfId="0" applyNumberFormat="1">
      <alignment horizontal="left" vertical="center"/>
    </xf>
    <xf numFmtId="0" fontId="56" fillId="0" borderId="0" xfId="39" applyProtection="1"/>
    <xf numFmtId="49" fontId="1" fillId="0" borderId="0" xfId="37">
      <alignment vertical="top"/>
    </xf>
    <xf numFmtId="0" fontId="32" fillId="0" borderId="0" xfId="0" applyFont="1" applyAlignment="1"/>
    <xf numFmtId="0" fontId="0" fillId="0" borderId="0" xfId="0" applyAlignment="1"/>
    <xf numFmtId="49" fontId="1" fillId="0" borderId="0" xfId="48" applyNumberFormat="1" applyFont="1" applyAlignment="1" applyProtection="1">
      <alignment vertical="center"/>
    </xf>
    <xf numFmtId="0" fontId="0" fillId="0" borderId="0" xfId="0" applyBorder="1" applyAlignment="1">
      <alignment horizontal="center" vertical="center" wrapText="1"/>
    </xf>
    <xf numFmtId="0" fontId="33" fillId="0" borderId="0" xfId="0" applyFont="1" applyAlignment="1">
      <alignment horizontal="justify"/>
    </xf>
    <xf numFmtId="0" fontId="34" fillId="0" borderId="0" xfId="0" applyFont="1" applyAlignment="1">
      <alignment horizontal="justify"/>
    </xf>
    <xf numFmtId="0" fontId="2" fillId="0" borderId="0" xfId="0" applyFont="1" applyAlignment="1">
      <alignment horizontal="left" vertical="center"/>
    </xf>
    <xf numFmtId="0" fontId="35" fillId="0" borderId="0" xfId="0" applyFont="1" applyFill="1" applyBorder="1" applyAlignment="1" applyProtection="1">
      <alignment horizontal="center" vertical="center" wrapText="1"/>
    </xf>
    <xf numFmtId="0" fontId="36" fillId="0" borderId="0" xfId="0" applyFont="1" applyFill="1" applyBorder="1" applyAlignment="1" applyProtection="1">
      <alignment horizontal="right" vertical="center" wrapText="1" indent="1"/>
    </xf>
    <xf numFmtId="0" fontId="36" fillId="0" borderId="0" xfId="0" applyFont="1" applyFill="1" applyBorder="1" applyAlignment="1" applyProtection="1">
      <alignment horizontal="center" vertical="center" wrapText="1"/>
    </xf>
    <xf numFmtId="0" fontId="36" fillId="0" borderId="0" xfId="0" applyFont="1" applyAlignment="1" applyProtection="1">
      <alignment horizontal="left" vertical="center" wrapText="1" indent="1"/>
    </xf>
    <xf numFmtId="0" fontId="35" fillId="0" borderId="0" xfId="0" applyFont="1" applyAlignment="1" applyProtection="1">
      <alignment vertical="center" wrapText="1"/>
    </xf>
    <xf numFmtId="0" fontId="35" fillId="0" borderId="0" xfId="0" applyFont="1" applyBorder="1" applyAlignment="1" applyProtection="1">
      <alignment horizontal="left" vertical="center" wrapText="1"/>
    </xf>
    <xf numFmtId="0" fontId="37" fillId="0" borderId="0" xfId="0" applyFont="1" applyAlignment="1" applyProtection="1">
      <alignment vertical="center" wrapText="1"/>
    </xf>
    <xf numFmtId="0" fontId="35" fillId="0" borderId="0" xfId="0" applyFont="1" applyAlignment="1" applyProtection="1">
      <alignment horizontal="left" vertical="center" wrapText="1"/>
    </xf>
    <xf numFmtId="0" fontId="35" fillId="0" borderId="0" xfId="0" applyFont="1" applyAlignment="1" applyProtection="1">
      <alignment horizontal="right" vertical="center" wrapText="1" indent="1"/>
    </xf>
    <xf numFmtId="0" fontId="35" fillId="0" borderId="0" xfId="0" applyFont="1" applyAlignment="1" applyProtection="1">
      <alignment horizontal="left" vertical="center" wrapText="1" indent="1"/>
    </xf>
    <xf numFmtId="0" fontId="20" fillId="0" borderId="0" xfId="46" applyNumberFormat="1" applyFont="1" applyFill="1" applyAlignment="1" applyProtection="1">
      <alignment vertical="center"/>
    </xf>
    <xf numFmtId="0" fontId="20" fillId="0" borderId="0" xfId="46" applyFont="1" applyFill="1" applyAlignment="1" applyProtection="1">
      <alignment horizontal="left" vertical="center"/>
    </xf>
    <xf numFmtId="0" fontId="20" fillId="0" borderId="0" xfId="46" applyFont="1" applyAlignment="1" applyProtection="1">
      <alignment vertical="center"/>
    </xf>
    <xf numFmtId="0" fontId="20" fillId="0" borderId="0" xfId="46" applyFont="1" applyAlignment="1" applyProtection="1">
      <alignment vertical="center" wrapText="1"/>
    </xf>
    <xf numFmtId="0" fontId="20" fillId="0" borderId="0" xfId="46" applyFont="1" applyFill="1" applyAlignment="1" applyProtection="1">
      <alignment vertical="center"/>
    </xf>
    <xf numFmtId="0" fontId="22" fillId="0" borderId="0" xfId="46" applyFont="1" applyAlignment="1" applyProtection="1">
      <alignment vertical="center"/>
    </xf>
    <xf numFmtId="0" fontId="23" fillId="0" borderId="0" xfId="46" applyFont="1" applyAlignment="1" applyProtection="1">
      <alignment vertical="center" wrapText="1"/>
    </xf>
    <xf numFmtId="0" fontId="23" fillId="7" borderId="0" xfId="48" applyFont="1" applyFill="1" applyBorder="1" applyAlignment="1" applyProtection="1">
      <alignment vertical="center" wrapText="1"/>
    </xf>
    <xf numFmtId="0" fontId="21" fillId="7" borderId="0" xfId="48" applyFont="1" applyFill="1" applyBorder="1" applyAlignment="1" applyProtection="1">
      <alignment vertical="center" wrapText="1"/>
    </xf>
    <xf numFmtId="14" fontId="20" fillId="7" borderId="0" xfId="54" applyNumberFormat="1" applyFont="1" applyFill="1" applyBorder="1" applyAlignment="1" applyProtection="1">
      <alignment horizontal="center" vertical="center"/>
    </xf>
    <xf numFmtId="0" fontId="19" fillId="7" borderId="0" xfId="54" applyNumberFormat="1" applyFont="1" applyFill="1" applyBorder="1" applyAlignment="1" applyProtection="1">
      <alignment horizontal="center" vertical="center" wrapText="1"/>
    </xf>
    <xf numFmtId="0" fontId="23" fillId="7" borderId="0" xfId="54" applyNumberFormat="1" applyFont="1" applyFill="1" applyBorder="1" applyAlignment="1" applyProtection="1">
      <alignment horizontal="center" vertical="center" wrapText="1"/>
    </xf>
    <xf numFmtId="49" fontId="23" fillId="7" borderId="0" xfId="54" applyNumberFormat="1" applyFont="1" applyFill="1" applyBorder="1" applyAlignment="1" applyProtection="1">
      <alignment horizontal="center" vertical="center" wrapText="1"/>
    </xf>
    <xf numFmtId="14" fontId="23" fillId="7" borderId="0" xfId="54" applyNumberFormat="1" applyFont="1" applyFill="1" applyBorder="1" applyAlignment="1" applyProtection="1">
      <alignment horizontal="center" vertical="center" wrapText="1"/>
    </xf>
    <xf numFmtId="49" fontId="22" fillId="0" borderId="0" xfId="53" applyFont="1" applyAlignment="1" applyProtection="1">
      <alignment horizontal="center" vertical="center"/>
    </xf>
    <xf numFmtId="0" fontId="20" fillId="0" borderId="0" xfId="46" applyFont="1" applyFill="1" applyBorder="1" applyAlignment="1" applyProtection="1">
      <alignment vertical="center"/>
    </xf>
    <xf numFmtId="49" fontId="20" fillId="0" borderId="0" xfId="54" applyNumberFormat="1" applyFont="1" applyFill="1" applyBorder="1" applyAlignment="1" applyProtection="1">
      <alignment horizontal="left" vertical="center"/>
    </xf>
    <xf numFmtId="0" fontId="23" fillId="0" borderId="0" xfId="46" applyFont="1" applyFill="1" applyAlignment="1" applyProtection="1">
      <alignment horizontal="center" vertical="center" wrapText="1"/>
    </xf>
    <xf numFmtId="0" fontId="23" fillId="0" borderId="0" xfId="46" applyFont="1" applyFill="1" applyAlignment="1" applyProtection="1">
      <alignment vertical="center" wrapText="1"/>
    </xf>
    <xf numFmtId="0" fontId="23" fillId="0" borderId="0" xfId="46" applyFont="1" applyAlignment="1" applyProtection="1">
      <alignment horizontal="center" vertical="center" wrapText="1"/>
    </xf>
    <xf numFmtId="0" fontId="21" fillId="0" borderId="0" xfId="48" applyFont="1" applyFill="1" applyBorder="1" applyAlignment="1" applyProtection="1">
      <alignment vertical="center" wrapText="1"/>
    </xf>
    <xf numFmtId="0" fontId="20" fillId="7" borderId="0" xfId="54" applyNumberFormat="1" applyFont="1" applyFill="1" applyBorder="1" applyAlignment="1" applyProtection="1">
      <alignment horizontal="center" vertical="center" wrapText="1"/>
    </xf>
    <xf numFmtId="0" fontId="23" fillId="7" borderId="0" xfId="46" applyFont="1" applyFill="1" applyBorder="1" applyAlignment="1" applyProtection="1">
      <alignment horizontal="center" vertical="center" wrapText="1"/>
    </xf>
    <xf numFmtId="0" fontId="23" fillId="7" borderId="0" xfId="48" applyFont="1" applyFill="1" applyBorder="1" applyAlignment="1" applyProtection="1">
      <alignment horizontal="center" vertical="center" wrapText="1"/>
    </xf>
    <xf numFmtId="0" fontId="1" fillId="7" borderId="0" xfId="47" applyFont="1" applyFill="1" applyBorder="1" applyAlignment="1" applyProtection="1">
      <alignment horizontal="right" vertical="center" wrapText="1" indent="1"/>
    </xf>
    <xf numFmtId="0" fontId="21" fillId="0" borderId="0" xfId="46" applyFont="1" applyBorder="1" applyAlignment="1" applyProtection="1">
      <alignment vertical="center" wrapText="1"/>
    </xf>
    <xf numFmtId="49" fontId="0" fillId="7" borderId="0" xfId="47" applyNumberFormat="1" applyFont="1" applyFill="1" applyBorder="1" applyAlignment="1" applyProtection="1">
      <alignment horizontal="right" vertical="center" wrapText="1" indent="1"/>
    </xf>
    <xf numFmtId="49" fontId="1" fillId="7" borderId="0" xfId="47" applyNumberFormat="1" applyFont="1" applyFill="1" applyBorder="1" applyAlignment="1" applyProtection="1">
      <alignment horizontal="right" vertical="center" wrapText="1" indent="1"/>
    </xf>
    <xf numFmtId="0" fontId="0" fillId="7" borderId="0" xfId="47" applyFont="1" applyFill="1" applyBorder="1" applyAlignment="1" applyProtection="1">
      <alignment horizontal="right" vertical="center" wrapText="1" indent="1"/>
    </xf>
    <xf numFmtId="49" fontId="1" fillId="0" borderId="0" xfId="48" applyNumberFormat="1" applyFont="1" applyFill="1" applyAlignment="1" applyProtection="1">
      <alignment vertical="center"/>
    </xf>
    <xf numFmtId="0" fontId="19" fillId="0" borderId="0" xfId="51" applyFont="1" applyProtection="1"/>
    <xf numFmtId="0" fontId="1" fillId="0" borderId="0" xfId="51" applyFont="1" applyProtection="1"/>
    <xf numFmtId="0" fontId="19" fillId="0" borderId="0" xfId="51" applyNumberFormat="1" applyFont="1" applyProtection="1"/>
    <xf numFmtId="0" fontId="19" fillId="0" borderId="0" xfId="50" applyFont="1" applyProtection="1"/>
    <xf numFmtId="49" fontId="19" fillId="0" borderId="0" xfId="51" applyNumberFormat="1" applyFont="1" applyProtection="1"/>
    <xf numFmtId="0" fontId="19" fillId="0" borderId="0" xfId="51" applyFont="1" applyBorder="1" applyProtection="1"/>
    <xf numFmtId="0" fontId="1" fillId="0" borderId="0" xfId="51" applyFont="1" applyFill="1" applyBorder="1" applyAlignment="1" applyProtection="1">
      <alignment vertical="center"/>
    </xf>
    <xf numFmtId="0" fontId="1" fillId="0" borderId="0" xfId="51" applyFont="1" applyAlignment="1" applyProtection="1">
      <alignment vertical="center"/>
    </xf>
    <xf numFmtId="0" fontId="35" fillId="0" borderId="0" xfId="51" applyFont="1" applyProtection="1"/>
    <xf numFmtId="0" fontId="35" fillId="0" borderId="0" xfId="51" applyNumberFormat="1" applyFont="1" applyProtection="1"/>
    <xf numFmtId="0" fontId="35" fillId="0" borderId="0" xfId="50" applyFont="1" applyProtection="1"/>
    <xf numFmtId="49" fontId="35" fillId="0" borderId="0" xfId="51" applyNumberFormat="1" applyFont="1" applyProtection="1"/>
    <xf numFmtId="0" fontId="35" fillId="0" borderId="0" xfId="51" applyFont="1" applyBorder="1" applyProtection="1"/>
    <xf numFmtId="0" fontId="35" fillId="0" borderId="0" xfId="51" applyFont="1" applyFill="1" applyBorder="1" applyAlignment="1" applyProtection="1">
      <alignment vertical="center"/>
    </xf>
    <xf numFmtId="0" fontId="38" fillId="0" borderId="0" xfId="51" applyFont="1" applyProtection="1"/>
    <xf numFmtId="0" fontId="39" fillId="0" borderId="0" xfId="51" applyFont="1" applyBorder="1" applyAlignment="1" applyProtection="1">
      <alignment horizontal="center" vertical="center" wrapText="1"/>
    </xf>
    <xf numFmtId="0" fontId="35" fillId="0" borderId="0" xfId="51" applyFont="1" applyAlignment="1" applyProtection="1">
      <alignment vertical="center"/>
    </xf>
    <xf numFmtId="0" fontId="19" fillId="0" borderId="0" xfId="51" applyFont="1" applyAlignment="1" applyProtection="1">
      <alignment vertical="center"/>
    </xf>
    <xf numFmtId="0" fontId="35" fillId="0" borderId="0" xfId="52" applyFont="1" applyProtection="1"/>
    <xf numFmtId="49" fontId="35" fillId="0" borderId="0" xfId="52" applyNumberFormat="1" applyFont="1" applyProtection="1"/>
    <xf numFmtId="0" fontId="36" fillId="0" borderId="0" xfId="51" applyFont="1" applyAlignment="1" applyProtection="1">
      <alignment horizontal="center" vertical="center"/>
    </xf>
    <xf numFmtId="0" fontId="35" fillId="0" borderId="0" xfId="52" applyFont="1" applyBorder="1" applyAlignment="1" applyProtection="1">
      <alignment vertical="center"/>
    </xf>
    <xf numFmtId="0" fontId="35" fillId="0" borderId="0" xfId="44" applyFont="1"/>
    <xf numFmtId="0" fontId="35" fillId="0" borderId="6" xfId="0" applyFont="1" applyBorder="1" applyAlignment="1" applyProtection="1">
      <alignment horizontal="right" vertical="center" wrapText="1" indent="1"/>
    </xf>
    <xf numFmtId="0" fontId="35" fillId="0" borderId="6" xfId="0" applyFont="1" applyBorder="1" applyAlignment="1" applyProtection="1">
      <alignment horizontal="center" vertical="center" wrapText="1"/>
    </xf>
    <xf numFmtId="0" fontId="35" fillId="0" borderId="6" xfId="0" applyFont="1" applyBorder="1" applyAlignment="1" applyProtection="1">
      <alignment horizontal="left" vertical="center" wrapText="1" indent="1"/>
    </xf>
    <xf numFmtId="0" fontId="38" fillId="0" borderId="0" xfId="31" applyNumberFormat="1" applyFont="1" applyFill="1" applyAlignment="1" applyProtection="1">
      <alignment wrapText="1"/>
    </xf>
    <xf numFmtId="49" fontId="40" fillId="0" borderId="0" xfId="42" applyFont="1" applyFill="1" applyAlignment="1" applyProtection="1">
      <alignment wrapText="1"/>
    </xf>
    <xf numFmtId="49" fontId="40" fillId="0" borderId="0" xfId="42" applyFont="1" applyFill="1" applyAlignment="1" applyProtection="1">
      <alignment vertical="center" wrapText="1"/>
    </xf>
    <xf numFmtId="0" fontId="41" fillId="0" borderId="0" xfId="42" applyNumberFormat="1" applyFont="1" applyFill="1" applyAlignment="1" applyProtection="1">
      <alignment horizontal="left" vertical="center" wrapText="1"/>
    </xf>
    <xf numFmtId="49" fontId="42" fillId="0" borderId="0" xfId="42" applyFont="1" applyFill="1" applyBorder="1" applyAlignment="1" applyProtection="1">
      <alignment wrapText="1"/>
    </xf>
    <xf numFmtId="0" fontId="43" fillId="0" borderId="0" xfId="42" applyNumberFormat="1" applyFont="1" applyFill="1" applyAlignment="1" applyProtection="1">
      <alignment vertical="top"/>
    </xf>
    <xf numFmtId="49" fontId="35" fillId="0" borderId="0" xfId="42" applyFont="1" applyFill="1" applyAlignment="1" applyProtection="1">
      <alignment vertical="top" wrapText="1"/>
    </xf>
    <xf numFmtId="49" fontId="40" fillId="0" borderId="0" xfId="42" applyFont="1" applyFill="1" applyBorder="1" applyAlignment="1" applyProtection="1">
      <alignment wrapText="1"/>
    </xf>
    <xf numFmtId="49" fontId="43" fillId="7" borderId="0" xfId="42" applyFont="1" applyFill="1" applyBorder="1" applyAlignment="1">
      <alignment wrapText="1"/>
    </xf>
    <xf numFmtId="49" fontId="41" fillId="7" borderId="0" xfId="42" applyFont="1" applyFill="1" applyBorder="1" applyAlignment="1">
      <alignment horizontal="left" vertical="center" wrapText="1"/>
    </xf>
    <xf numFmtId="0" fontId="43" fillId="0" borderId="0" xfId="23" applyFont="1" applyFill="1" applyBorder="1" applyAlignment="1" applyProtection="1">
      <alignment horizontal="right" vertical="top" wrapText="1"/>
    </xf>
    <xf numFmtId="0" fontId="43" fillId="0" borderId="0" xfId="23" applyFont="1" applyFill="1" applyBorder="1" applyAlignment="1" applyProtection="1">
      <alignment horizontal="left" vertical="top" wrapText="1"/>
    </xf>
    <xf numFmtId="49" fontId="43" fillId="0" borderId="0" xfId="42" applyFont="1" applyFill="1" applyBorder="1" applyAlignment="1" applyProtection="1">
      <alignment vertical="top" wrapText="1"/>
    </xf>
    <xf numFmtId="49" fontId="36" fillId="7" borderId="0" xfId="32" applyNumberFormat="1" applyFont="1" applyFill="1" applyBorder="1" applyAlignment="1" applyProtection="1">
      <alignment wrapText="1"/>
    </xf>
    <xf numFmtId="49" fontId="36" fillId="7" borderId="0" xfId="32" applyNumberFormat="1" applyFont="1" applyFill="1" applyBorder="1" applyAlignment="1" applyProtection="1">
      <alignment horizontal="left" wrapText="1"/>
    </xf>
    <xf numFmtId="49" fontId="43" fillId="7" borderId="0" xfId="42" applyFont="1" applyFill="1" applyBorder="1" applyAlignment="1">
      <alignment horizontal="right" wrapText="1"/>
    </xf>
    <xf numFmtId="0" fontId="29" fillId="0" borderId="0" xfId="44" applyFont="1" applyAlignment="1" applyProtection="1">
      <alignment horizontal="center" vertical="center"/>
    </xf>
    <xf numFmtId="0" fontId="1" fillId="0" borderId="0" xfId="44" applyFont="1" applyProtection="1"/>
    <xf numFmtId="0" fontId="29" fillId="7" borderId="0" xfId="44" applyFont="1" applyFill="1" applyBorder="1" applyAlignment="1" applyProtection="1">
      <alignment horizontal="center" vertical="center"/>
    </xf>
    <xf numFmtId="49" fontId="1" fillId="0" borderId="7" xfId="44" applyNumberFormat="1" applyFont="1" applyFill="1" applyBorder="1" applyAlignment="1" applyProtection="1">
      <alignment horizontal="left" vertical="center" wrapText="1"/>
    </xf>
    <xf numFmtId="0" fontId="35" fillId="0" borderId="0" xfId="44" applyFont="1" applyProtection="1"/>
    <xf numFmtId="0" fontId="44" fillId="7" borderId="0" xfId="44" applyFont="1" applyFill="1" applyBorder="1" applyAlignment="1" applyProtection="1">
      <alignment horizontal="center" vertical="center"/>
    </xf>
    <xf numFmtId="0" fontId="35" fillId="7" borderId="0" xfId="44" applyFont="1" applyFill="1" applyBorder="1" applyProtection="1"/>
    <xf numFmtId="0" fontId="35" fillId="7" borderId="5" xfId="49" applyFont="1" applyFill="1" applyBorder="1" applyAlignment="1" applyProtection="1">
      <alignment horizontal="center" vertical="center" wrapText="1"/>
    </xf>
    <xf numFmtId="0" fontId="35" fillId="0" borderId="5" xfId="36" applyFont="1" applyFill="1" applyBorder="1" applyAlignment="1" applyProtection="1">
      <alignment horizontal="center" vertical="center" wrapText="1"/>
    </xf>
    <xf numFmtId="0" fontId="45" fillId="7" borderId="7" xfId="44" applyFont="1" applyFill="1" applyBorder="1" applyAlignment="1" applyProtection="1">
      <alignment horizontal="center" vertical="center"/>
    </xf>
    <xf numFmtId="0" fontId="1" fillId="11" borderId="8" xfId="49" applyFont="1" applyFill="1" applyBorder="1" applyAlignment="1" applyProtection="1">
      <alignment vertical="center" wrapText="1"/>
    </xf>
    <xf numFmtId="49" fontId="30" fillId="11" borderId="8" xfId="37" applyFont="1" applyFill="1" applyBorder="1" applyAlignment="1" applyProtection="1">
      <alignment horizontal="left" vertical="center"/>
    </xf>
    <xf numFmtId="0" fontId="35" fillId="7" borderId="0" xfId="42" applyNumberFormat="1" applyFont="1" applyFill="1" applyBorder="1" applyAlignment="1">
      <alignment vertical="center" wrapText="1"/>
    </xf>
    <xf numFmtId="0" fontId="0" fillId="0" borderId="0" xfId="0" applyAlignment="1" applyProtection="1">
      <alignment vertical="top"/>
    </xf>
    <xf numFmtId="49" fontId="1" fillId="0" borderId="0" xfId="37" applyProtection="1">
      <alignment vertical="top"/>
    </xf>
    <xf numFmtId="49" fontId="35" fillId="0" borderId="0" xfId="37" applyFont="1" applyBorder="1">
      <alignment vertical="top"/>
    </xf>
    <xf numFmtId="0" fontId="38" fillId="0" borderId="0" xfId="51" applyFont="1" applyBorder="1" applyProtection="1"/>
    <xf numFmtId="49" fontId="35" fillId="0" borderId="0" xfId="37" applyFont="1" applyBorder="1" applyAlignment="1">
      <alignment vertical="center"/>
    </xf>
    <xf numFmtId="0" fontId="35" fillId="0" borderId="6" xfId="37" applyNumberFormat="1" applyFont="1" applyBorder="1" applyAlignment="1">
      <alignment vertical="center"/>
    </xf>
    <xf numFmtId="0" fontId="1" fillId="0" borderId="0" xfId="51" applyFont="1" applyBorder="1" applyProtection="1"/>
    <xf numFmtId="0" fontId="36" fillId="0" borderId="9" xfId="55" applyFont="1" applyBorder="1" applyAlignment="1">
      <alignment vertical="center"/>
    </xf>
    <xf numFmtId="0" fontId="36" fillId="0" borderId="6" xfId="55" applyFont="1" applyBorder="1" applyAlignment="1">
      <alignment vertical="center"/>
    </xf>
    <xf numFmtId="0" fontId="46" fillId="0" borderId="0" xfId="55" applyNumberFormat="1" applyFont="1" applyFill="1" applyBorder="1" applyAlignment="1" applyProtection="1">
      <alignment horizontal="left" vertical="center"/>
    </xf>
    <xf numFmtId="0" fontId="35" fillId="0" borderId="0" xfId="37" applyNumberFormat="1" applyFont="1" applyAlignment="1" applyProtection="1">
      <alignment vertical="top"/>
    </xf>
    <xf numFmtId="0" fontId="35" fillId="0" borderId="0" xfId="37" applyNumberFormat="1" applyFont="1" applyAlignment="1">
      <alignment vertical="top"/>
    </xf>
    <xf numFmtId="0" fontId="31" fillId="0" borderId="0" xfId="0" applyNumberFormat="1" applyFont="1">
      <alignment horizontal="left" vertical="center"/>
    </xf>
    <xf numFmtId="49" fontId="35" fillId="0" borderId="0" xfId="42" applyFont="1" applyFill="1" applyBorder="1" applyAlignment="1" applyProtection="1">
      <alignment vertical="top" wrapText="1"/>
    </xf>
    <xf numFmtId="0" fontId="43" fillId="0" borderId="0" xfId="42" applyNumberFormat="1" applyFont="1" applyFill="1" applyBorder="1" applyAlignment="1" applyProtection="1">
      <alignment horizontal="left" vertical="top" wrapText="1"/>
    </xf>
    <xf numFmtId="49" fontId="35" fillId="0" borderId="10" xfId="42" applyFont="1" applyFill="1" applyBorder="1" applyAlignment="1" applyProtection="1">
      <alignment vertical="top" wrapText="1"/>
    </xf>
    <xf numFmtId="49" fontId="43" fillId="0" borderId="11" xfId="42" applyFont="1" applyFill="1" applyBorder="1" applyAlignment="1" applyProtection="1">
      <alignment wrapText="1"/>
    </xf>
    <xf numFmtId="49" fontId="43" fillId="0" borderId="9" xfId="42" applyFont="1" applyFill="1" applyBorder="1" applyAlignment="1" applyProtection="1">
      <alignment wrapText="1"/>
    </xf>
    <xf numFmtId="49" fontId="43" fillId="7" borderId="11" xfId="42" applyFont="1" applyFill="1" applyBorder="1" applyAlignment="1">
      <alignment wrapText="1"/>
    </xf>
    <xf numFmtId="49" fontId="43" fillId="7" borderId="9" xfId="42" applyFont="1" applyFill="1" applyBorder="1" applyAlignment="1">
      <alignment wrapText="1"/>
    </xf>
    <xf numFmtId="49" fontId="47" fillId="7" borderId="9" xfId="42" applyFont="1" applyFill="1" applyBorder="1" applyAlignment="1" applyProtection="1">
      <alignment vertical="center" wrapText="1"/>
    </xf>
    <xf numFmtId="49" fontId="40" fillId="0" borderId="10" xfId="42" applyFont="1" applyFill="1" applyBorder="1" applyAlignment="1" applyProtection="1">
      <alignment wrapText="1"/>
    </xf>
    <xf numFmtId="49" fontId="41" fillId="0" borderId="0" xfId="42" applyFont="1" applyFill="1" applyBorder="1" applyAlignment="1" applyProtection="1">
      <alignment horizontal="left" vertical="center" wrapText="1"/>
    </xf>
    <xf numFmtId="49" fontId="43" fillId="7" borderId="10" xfId="42" applyFont="1" applyFill="1" applyBorder="1" applyAlignment="1">
      <alignment wrapText="1"/>
    </xf>
    <xf numFmtId="49" fontId="47" fillId="7" borderId="0" xfId="42" applyFont="1" applyFill="1" applyBorder="1" applyAlignment="1" applyProtection="1">
      <alignment vertical="center" wrapText="1"/>
    </xf>
    <xf numFmtId="49" fontId="47" fillId="7" borderId="0" xfId="42" applyFont="1" applyFill="1" applyBorder="1" applyAlignment="1" applyProtection="1">
      <alignment horizontal="center" vertical="center" wrapText="1"/>
    </xf>
    <xf numFmtId="49" fontId="41" fillId="7" borderId="10" xfId="42" applyFont="1" applyFill="1" applyBorder="1" applyAlignment="1">
      <alignment horizontal="left" vertical="center" wrapText="1"/>
    </xf>
    <xf numFmtId="49" fontId="41" fillId="7" borderId="6" xfId="42" applyFont="1" applyFill="1" applyBorder="1" applyAlignment="1">
      <alignment horizontal="left" vertical="center" wrapText="1"/>
    </xf>
    <xf numFmtId="49" fontId="48" fillId="9" borderId="11" xfId="41" applyNumberFormat="1" applyFont="1" applyFill="1" applyBorder="1" applyAlignment="1" applyProtection="1">
      <alignment horizontal="center" vertical="center" wrapText="1"/>
    </xf>
    <xf numFmtId="49" fontId="35" fillId="12" borderId="11" xfId="41" applyNumberFormat="1" applyFont="1" applyFill="1" applyBorder="1" applyAlignment="1" applyProtection="1">
      <alignment horizontal="center" vertical="center" wrapText="1"/>
      <protection locked="0"/>
    </xf>
    <xf numFmtId="49" fontId="48" fillId="8" borderId="11" xfId="41" applyNumberFormat="1" applyFont="1" applyFill="1" applyBorder="1" applyAlignment="1" applyProtection="1">
      <alignment horizontal="center" vertical="center" wrapText="1"/>
    </xf>
    <xf numFmtId="49" fontId="35" fillId="0" borderId="11" xfId="41" applyNumberFormat="1" applyFont="1" applyFill="1" applyBorder="1" applyAlignment="1" applyProtection="1">
      <alignment horizontal="center" vertical="center" wrapText="1"/>
    </xf>
    <xf numFmtId="49" fontId="40" fillId="0" borderId="12" xfId="42" applyFont="1" applyFill="1" applyBorder="1" applyAlignment="1" applyProtection="1">
      <alignment wrapText="1"/>
    </xf>
    <xf numFmtId="49" fontId="41" fillId="0" borderId="6" xfId="42" applyFont="1" applyFill="1" applyBorder="1" applyAlignment="1" applyProtection="1">
      <alignment horizontal="left" vertical="center" wrapText="1"/>
    </xf>
    <xf numFmtId="49" fontId="41" fillId="7" borderId="12" xfId="42" applyFont="1" applyFill="1" applyBorder="1" applyAlignment="1">
      <alignment horizontal="left" vertical="center" wrapText="1"/>
    </xf>
    <xf numFmtId="49" fontId="47" fillId="7" borderId="6" xfId="42" applyFont="1" applyFill="1" applyBorder="1" applyAlignment="1" applyProtection="1">
      <alignment vertical="center" wrapText="1"/>
    </xf>
    <xf numFmtId="0" fontId="20" fillId="0" borderId="0" xfId="46" applyFont="1" applyBorder="1" applyAlignment="1" applyProtection="1">
      <alignment vertical="center" wrapText="1"/>
    </xf>
    <xf numFmtId="0" fontId="1" fillId="0" borderId="0" xfId="47" applyFont="1" applyBorder="1" applyAlignment="1" applyProtection="1">
      <alignment horizontal="right" vertical="center"/>
    </xf>
    <xf numFmtId="0" fontId="23" fillId="7" borderId="9" xfId="48" applyFont="1" applyFill="1" applyBorder="1" applyAlignment="1" applyProtection="1">
      <alignment vertical="center" wrapText="1"/>
    </xf>
    <xf numFmtId="0" fontId="21" fillId="7" borderId="10" xfId="48" applyFont="1" applyFill="1" applyBorder="1" applyAlignment="1" applyProtection="1">
      <alignment vertical="center" wrapText="1"/>
    </xf>
    <xf numFmtId="0" fontId="48" fillId="8" borderId="11" xfId="47" applyFont="1" applyFill="1" applyBorder="1" applyAlignment="1" applyProtection="1">
      <alignment horizontal="center" vertical="center"/>
    </xf>
    <xf numFmtId="0" fontId="23" fillId="7" borderId="9" xfId="54" applyNumberFormat="1" applyFont="1" applyFill="1" applyBorder="1" applyAlignment="1" applyProtection="1">
      <alignment horizontal="center" wrapText="1"/>
    </xf>
    <xf numFmtId="0" fontId="23" fillId="7" borderId="10" xfId="48" applyFont="1" applyFill="1" applyBorder="1" applyAlignment="1" applyProtection="1">
      <alignment horizontal="left" vertical="center" wrapText="1"/>
    </xf>
    <xf numFmtId="14" fontId="23" fillId="7" borderId="10" xfId="54" applyNumberFormat="1" applyFont="1" applyFill="1" applyBorder="1" applyAlignment="1" applyProtection="1">
      <alignment horizontal="center" vertical="center" wrapText="1"/>
    </xf>
    <xf numFmtId="49" fontId="48" fillId="8" borderId="11" xfId="47" applyNumberFormat="1" applyFont="1" applyFill="1" applyBorder="1" applyAlignment="1" applyProtection="1">
      <alignment horizontal="center" vertical="center" wrapText="1"/>
    </xf>
    <xf numFmtId="0" fontId="23" fillId="7" borderId="10" xfId="46" applyFont="1" applyFill="1" applyBorder="1" applyAlignment="1" applyProtection="1">
      <alignment horizontal="center" vertical="center" wrapText="1"/>
    </xf>
    <xf numFmtId="49" fontId="23" fillId="7" borderId="9" xfId="54" applyNumberFormat="1" applyFont="1" applyFill="1" applyBorder="1" applyAlignment="1" applyProtection="1">
      <alignment horizontal="center" vertical="center" wrapText="1"/>
    </xf>
    <xf numFmtId="49" fontId="1" fillId="12" borderId="11" xfId="47" applyNumberFormat="1" applyFont="1" applyFill="1" applyBorder="1" applyAlignment="1" applyProtection="1">
      <alignment horizontal="center" vertical="center" wrapText="1"/>
      <protection locked="0"/>
    </xf>
    <xf numFmtId="0" fontId="36" fillId="0" borderId="9" xfId="55" applyFont="1" applyFill="1" applyBorder="1" applyAlignment="1" applyProtection="1">
      <alignment vertical="center"/>
    </xf>
    <xf numFmtId="0" fontId="36" fillId="0" borderId="9" xfId="55" applyFont="1" applyFill="1" applyBorder="1" applyAlignment="1" applyProtection="1">
      <alignment vertical="center" wrapText="1"/>
    </xf>
    <xf numFmtId="0" fontId="35" fillId="0" borderId="9" xfId="51" applyFont="1" applyFill="1" applyBorder="1" applyAlignment="1" applyProtection="1">
      <alignment vertical="center"/>
    </xf>
    <xf numFmtId="0" fontId="35" fillId="0" borderId="0" xfId="37" applyNumberFormat="1" applyFont="1" applyBorder="1" applyAlignment="1">
      <alignment vertical="center"/>
    </xf>
    <xf numFmtId="0" fontId="35" fillId="0" borderId="9" xfId="51" applyFont="1" applyBorder="1" applyProtection="1"/>
    <xf numFmtId="49" fontId="35" fillId="0" borderId="0" xfId="37" applyFont="1" applyBorder="1" applyAlignment="1">
      <alignment horizontal="right" vertical="top"/>
    </xf>
    <xf numFmtId="49" fontId="35" fillId="0" borderId="0" xfId="37" applyFont="1" applyBorder="1" applyAlignment="1">
      <alignment horizontal="right" vertical="center"/>
    </xf>
    <xf numFmtId="0" fontId="1" fillId="0" borderId="9" xfId="51" applyFont="1" applyFill="1" applyBorder="1" applyAlignment="1" applyProtection="1">
      <alignment vertical="center"/>
    </xf>
    <xf numFmtId="0" fontId="1" fillId="0" borderId="0" xfId="51" applyFont="1" applyBorder="1" applyAlignment="1" applyProtection="1">
      <alignment vertical="center"/>
    </xf>
    <xf numFmtId="0" fontId="1" fillId="0" borderId="9" xfId="51" applyFont="1" applyBorder="1" applyProtection="1"/>
    <xf numFmtId="49" fontId="1" fillId="0" borderId="0" xfId="37" applyFont="1" applyBorder="1" applyAlignment="1">
      <alignment horizontal="right" vertical="top"/>
    </xf>
    <xf numFmtId="0" fontId="35" fillId="0" borderId="0" xfId="51" applyFont="1" applyBorder="1" applyAlignment="1" applyProtection="1">
      <alignment vertical="center"/>
    </xf>
    <xf numFmtId="0" fontId="35" fillId="0" borderId="0" xfId="52" applyFont="1" applyBorder="1" applyProtection="1"/>
    <xf numFmtId="0" fontId="35" fillId="0" borderId="9" xfId="52" applyFont="1" applyBorder="1" applyProtection="1"/>
    <xf numFmtId="0" fontId="35" fillId="0" borderId="11" xfId="52" applyFont="1" applyFill="1" applyBorder="1" applyAlignment="1" applyProtection="1">
      <alignment horizontal="center" vertical="center" wrapText="1"/>
    </xf>
    <xf numFmtId="0" fontId="35" fillId="7" borderId="13" xfId="44" applyFont="1" applyFill="1" applyBorder="1" applyAlignment="1" applyProtection="1">
      <alignment horizontal="center" vertical="center"/>
    </xf>
    <xf numFmtId="0" fontId="49" fillId="0" borderId="0" xfId="38" applyFont="1"/>
    <xf numFmtId="0" fontId="50" fillId="0" borderId="0" xfId="38" applyFont="1" applyAlignment="1">
      <alignment vertical="center"/>
    </xf>
    <xf numFmtId="0" fontId="49" fillId="13" borderId="0" xfId="38" applyFont="1" applyFill="1" applyProtection="1"/>
    <xf numFmtId="0" fontId="49" fillId="0" borderId="0" xfId="38" applyFont="1" applyBorder="1"/>
    <xf numFmtId="0" fontId="51" fillId="7" borderId="0" xfId="44" applyFont="1" applyFill="1" applyBorder="1" applyAlignment="1" applyProtection="1">
      <alignment horizontal="center" vertical="center"/>
    </xf>
    <xf numFmtId="0" fontId="43" fillId="0" borderId="0" xfId="46" applyFont="1" applyAlignment="1" applyProtection="1">
      <alignment vertical="center" wrapText="1"/>
    </xf>
    <xf numFmtId="49" fontId="1" fillId="0" borderId="0" xfId="37" applyFont="1" applyProtection="1">
      <alignment vertical="top"/>
    </xf>
    <xf numFmtId="49" fontId="0" fillId="0" borderId="0" xfId="37" applyFont="1" applyProtection="1">
      <alignment vertical="top"/>
    </xf>
    <xf numFmtId="0" fontId="20" fillId="0" borderId="0" xfId="51" applyFont="1" applyProtection="1"/>
    <xf numFmtId="0" fontId="23" fillId="0" borderId="0" xfId="51" applyFont="1" applyProtection="1"/>
    <xf numFmtId="0" fontId="23" fillId="0" borderId="0" xfId="51" applyFont="1" applyBorder="1" applyProtection="1"/>
    <xf numFmtId="49" fontId="0" fillId="12" borderId="11" xfId="47" applyNumberFormat="1" applyFont="1" applyFill="1" applyBorder="1" applyAlignment="1" applyProtection="1">
      <alignment horizontal="center" vertical="center" wrapText="1"/>
      <protection locked="0"/>
    </xf>
    <xf numFmtId="0" fontId="35" fillId="7" borderId="0" xfId="47" applyFont="1" applyFill="1" applyBorder="1" applyAlignment="1" applyProtection="1">
      <alignment horizontal="right" vertical="center" wrapText="1" indent="1"/>
    </xf>
    <xf numFmtId="0" fontId="1" fillId="0" borderId="0" xfId="40">
      <alignment horizontal="left" vertical="center"/>
    </xf>
    <xf numFmtId="49" fontId="1" fillId="0" borderId="0" xfId="43" applyNumberFormat="1" applyFont="1" applyProtection="1">
      <alignment vertical="top"/>
    </xf>
    <xf numFmtId="0" fontId="0" fillId="14" borderId="11" xfId="48" applyNumberFormat="1" applyFont="1" applyFill="1" applyBorder="1" applyAlignment="1" applyProtection="1">
      <alignment horizontal="center" vertical="center" wrapText="1"/>
    </xf>
    <xf numFmtId="0" fontId="58" fillId="0" borderId="0" xfId="46" applyFont="1" applyAlignment="1" applyProtection="1">
      <alignment vertical="center" wrapText="1"/>
    </xf>
    <xf numFmtId="0" fontId="53" fillId="0" borderId="9" xfId="47" applyNumberFormat="1" applyFont="1" applyFill="1" applyBorder="1" applyAlignment="1" applyProtection="1">
      <alignment horizontal="center" vertical="top" wrapText="1"/>
    </xf>
    <xf numFmtId="0" fontId="35" fillId="12" borderId="11" xfId="47" applyFont="1" applyFill="1" applyBorder="1" applyAlignment="1" applyProtection="1">
      <alignment horizontal="center" vertical="center"/>
      <protection locked="0"/>
    </xf>
    <xf numFmtId="0" fontId="1" fillId="7" borderId="14" xfId="47" applyFont="1" applyFill="1" applyBorder="1" applyAlignment="1" applyProtection="1">
      <alignment horizontal="right" vertical="center" wrapText="1" indent="1"/>
    </xf>
    <xf numFmtId="0" fontId="23" fillId="0" borderId="0" xfId="46" applyFont="1" applyBorder="1" applyAlignment="1" applyProtection="1">
      <alignment vertical="center" wrapText="1"/>
    </xf>
    <xf numFmtId="0" fontId="23" fillId="0" borderId="4" xfId="46" applyFont="1" applyBorder="1" applyAlignment="1" applyProtection="1">
      <alignment vertical="center" wrapText="1"/>
    </xf>
    <xf numFmtId="0" fontId="23" fillId="0" borderId="14" xfId="46" applyFont="1" applyBorder="1" applyAlignment="1" applyProtection="1">
      <alignment vertical="center" wrapText="1"/>
    </xf>
    <xf numFmtId="49" fontId="54" fillId="0" borderId="4" xfId="0" applyNumberFormat="1" applyFont="1" applyFill="1" applyBorder="1" applyAlignment="1" applyProtection="1">
      <alignment horizontal="left"/>
    </xf>
    <xf numFmtId="49" fontId="54" fillId="0" borderId="14" xfId="0" applyNumberFormat="1" applyFont="1" applyFill="1" applyBorder="1" applyAlignment="1" applyProtection="1">
      <alignment horizontal="left" vertical="center"/>
    </xf>
    <xf numFmtId="0" fontId="0" fillId="7" borderId="9" xfId="47" applyFont="1" applyFill="1" applyBorder="1" applyAlignment="1" applyProtection="1">
      <alignment horizontal="center" vertical="center" wrapText="1"/>
    </xf>
    <xf numFmtId="49" fontId="23" fillId="7" borderId="4" xfId="54" applyNumberFormat="1" applyFont="1" applyFill="1" applyBorder="1" applyAlignment="1" applyProtection="1">
      <alignment horizontal="center" vertical="center" wrapText="1"/>
    </xf>
    <xf numFmtId="14" fontId="23" fillId="7" borderId="4" xfId="54" applyNumberFormat="1" applyFont="1" applyFill="1" applyBorder="1" applyAlignment="1" applyProtection="1">
      <alignment horizontal="center" vertical="center" wrapText="1"/>
    </xf>
    <xf numFmtId="49" fontId="0" fillId="8" borderId="5" xfId="47" applyNumberFormat="1" applyFont="1" applyFill="1" applyBorder="1" applyAlignment="1" applyProtection="1">
      <alignment horizontal="center" vertical="center" wrapText="1"/>
    </xf>
    <xf numFmtId="0" fontId="36" fillId="0" borderId="0" xfId="55" applyNumberFormat="1" applyFont="1" applyFill="1" applyBorder="1" applyAlignment="1" applyProtection="1">
      <alignment horizontal="left" vertical="center"/>
    </xf>
    <xf numFmtId="49" fontId="1" fillId="0" borderId="0" xfId="45">
      <alignment vertical="top"/>
    </xf>
    <xf numFmtId="0" fontId="74" fillId="0" borderId="0" xfId="51" applyFont="1" applyProtection="1"/>
    <xf numFmtId="0" fontId="2" fillId="0" borderId="0" xfId="51" applyFont="1" applyProtection="1"/>
    <xf numFmtId="0" fontId="2" fillId="0" borderId="0" xfId="51" applyFont="1" applyBorder="1" applyProtection="1"/>
    <xf numFmtId="0" fontId="27" fillId="0" borderId="11" xfId="51" applyFont="1" applyBorder="1" applyAlignment="1" applyProtection="1">
      <alignment horizontal="center" vertical="center" wrapText="1"/>
    </xf>
    <xf numFmtId="0" fontId="27" fillId="0" borderId="7" xfId="51" applyFont="1" applyBorder="1" applyAlignment="1" applyProtection="1">
      <alignment horizontal="center" vertical="center" wrapText="1"/>
    </xf>
    <xf numFmtId="0" fontId="41" fillId="0" borderId="0" xfId="51" applyFont="1" applyProtection="1"/>
    <xf numFmtId="0" fontId="41" fillId="0" borderId="0" xfId="51" applyFont="1" applyBorder="1" applyProtection="1"/>
    <xf numFmtId="0" fontId="39" fillId="0" borderId="11" xfId="51" applyFont="1" applyBorder="1" applyAlignment="1" applyProtection="1">
      <alignment horizontal="center" vertical="center" wrapText="1"/>
    </xf>
    <xf numFmtId="0" fontId="39" fillId="0" borderId="7" xfId="51" applyFont="1" applyBorder="1" applyAlignment="1" applyProtection="1">
      <alignment horizontal="center" vertical="center" wrapText="1"/>
    </xf>
    <xf numFmtId="0" fontId="35" fillId="0" borderId="10" xfId="52" applyFont="1" applyBorder="1" applyProtection="1"/>
    <xf numFmtId="0" fontId="39" fillId="0" borderId="11" xfId="52" applyFont="1" applyBorder="1" applyAlignment="1" applyProtection="1">
      <alignment horizontal="center" vertical="center"/>
    </xf>
    <xf numFmtId="4" fontId="35" fillId="0" borderId="11" xfId="37" applyNumberFormat="1" applyFont="1" applyFill="1" applyBorder="1" applyAlignment="1">
      <alignment horizontal="center" vertical="center" wrapText="1"/>
    </xf>
    <xf numFmtId="172" fontId="35" fillId="0" borderId="11" xfId="37" applyNumberFormat="1" applyFont="1" applyFill="1" applyBorder="1" applyAlignment="1" applyProtection="1">
      <alignment horizontal="right" vertical="center" wrapText="1"/>
    </xf>
    <xf numFmtId="0" fontId="35" fillId="0" borderId="11" xfId="51" applyFont="1" applyBorder="1" applyAlignment="1" applyProtection="1">
      <alignment horizontal="center" vertical="center" wrapText="1"/>
    </xf>
    <xf numFmtId="0" fontId="35" fillId="0" borderId="11" xfId="52" applyFont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left" vertical="center"/>
    </xf>
    <xf numFmtId="0" fontId="0" fillId="0" borderId="0" xfId="0">
      <alignment horizontal="left" vertical="center"/>
    </xf>
    <xf numFmtId="2" fontId="75" fillId="0" borderId="0" xfId="47" applyNumberFormat="1" applyFont="1" applyFill="1" applyBorder="1" applyAlignment="1" applyProtection="1">
      <alignment horizontal="center" vertical="center"/>
    </xf>
    <xf numFmtId="49" fontId="58" fillId="0" borderId="0" xfId="46" applyNumberFormat="1" applyFont="1" applyAlignment="1" applyProtection="1">
      <alignment vertical="center" wrapText="1"/>
    </xf>
    <xf numFmtId="49" fontId="0" fillId="0" borderId="0" xfId="48" applyNumberFormat="1" applyFont="1" applyAlignment="1" applyProtection="1">
      <alignment vertical="center"/>
    </xf>
    <xf numFmtId="49" fontId="0" fillId="0" borderId="0" xfId="48" applyNumberFormat="1" applyFont="1" applyFill="1" applyAlignment="1" applyProtection="1">
      <alignment vertical="center"/>
    </xf>
    <xf numFmtId="0" fontId="23" fillId="7" borderId="10" xfId="46" applyFont="1" applyFill="1" applyBorder="1" applyAlignment="1" applyProtection="1">
      <alignment horizontal="left" vertical="center"/>
    </xf>
    <xf numFmtId="49" fontId="54" fillId="0" borderId="4" xfId="0" applyNumberFormat="1" applyFont="1" applyFill="1" applyBorder="1" applyAlignment="1" applyProtection="1">
      <alignment horizontal="left" vertical="center"/>
    </xf>
    <xf numFmtId="49" fontId="1" fillId="7" borderId="5" xfId="47" applyNumberFormat="1" applyFont="1" applyFill="1" applyBorder="1" applyAlignment="1" applyProtection="1">
      <alignment horizontal="center" vertical="center" wrapText="1"/>
    </xf>
    <xf numFmtId="49" fontId="1" fillId="0" borderId="11" xfId="37" applyFont="1" applyFill="1" applyBorder="1" applyAlignment="1" applyProtection="1">
      <alignment horizontal="center" vertical="center" wrapText="1"/>
    </xf>
    <xf numFmtId="49" fontId="1" fillId="0" borderId="7" xfId="37" applyFont="1" applyFill="1" applyBorder="1" applyAlignment="1" applyProtection="1">
      <alignment horizontal="center" vertical="center" wrapText="1"/>
    </xf>
    <xf numFmtId="49" fontId="35" fillId="0" borderId="11" xfId="37" applyFont="1" applyFill="1" applyBorder="1" applyAlignment="1" applyProtection="1">
      <alignment horizontal="center" vertical="center" wrapText="1"/>
    </xf>
    <xf numFmtId="49" fontId="35" fillId="0" borderId="7" xfId="37" applyFont="1" applyFill="1" applyBorder="1" applyAlignment="1" applyProtection="1">
      <alignment horizontal="center" vertical="center" wrapText="1"/>
    </xf>
    <xf numFmtId="49" fontId="35" fillId="0" borderId="11" xfId="37" applyFont="1" applyBorder="1" applyAlignment="1">
      <alignment horizontal="center" vertical="center" wrapText="1"/>
    </xf>
    <xf numFmtId="49" fontId="35" fillId="0" borderId="7" xfId="37" applyFont="1" applyBorder="1" applyAlignment="1">
      <alignment horizontal="center" vertical="center" wrapText="1"/>
    </xf>
    <xf numFmtId="0" fontId="58" fillId="7" borderId="10" xfId="48" applyFont="1" applyFill="1" applyBorder="1" applyAlignment="1" applyProtection="1">
      <alignment horizontal="center" vertical="center" wrapText="1"/>
    </xf>
    <xf numFmtId="0" fontId="58" fillId="7" borderId="0" xfId="54" applyNumberFormat="1" applyFont="1" applyFill="1" applyBorder="1" applyAlignment="1" applyProtection="1">
      <alignment horizontal="center" vertical="center" wrapText="1"/>
    </xf>
    <xf numFmtId="49" fontId="35" fillId="2" borderId="5" xfId="44" applyNumberFormat="1" applyFont="1" applyFill="1" applyBorder="1" applyAlignment="1" applyProtection="1">
      <alignment horizontal="left" vertical="center" wrapText="1"/>
      <protection locked="0"/>
    </xf>
    <xf numFmtId="49" fontId="35" fillId="0" borderId="11" xfId="37" applyFont="1" applyFill="1" applyBorder="1" applyAlignment="1" applyProtection="1">
      <alignment horizontal="center" vertical="center" wrapText="1"/>
    </xf>
    <xf numFmtId="49" fontId="0" fillId="12" borderId="11" xfId="48" applyNumberFormat="1" applyFont="1" applyFill="1" applyBorder="1" applyAlignment="1" applyProtection="1">
      <alignment horizontal="center" vertical="center" wrapText="1"/>
      <protection locked="0"/>
    </xf>
    <xf numFmtId="49" fontId="1" fillId="0" borderId="11" xfId="37" applyFont="1" applyFill="1" applyBorder="1" applyAlignment="1">
      <alignment horizontal="center" vertical="center" wrapText="1"/>
    </xf>
    <xf numFmtId="0" fontId="1" fillId="0" borderId="11" xfId="37" applyNumberFormat="1" applyFont="1" applyFill="1" applyBorder="1" applyAlignment="1">
      <alignment horizontal="left" vertical="center" wrapText="1" indent="1"/>
    </xf>
    <xf numFmtId="0" fontId="1" fillId="0" borderId="11" xfId="37" applyNumberFormat="1" applyFont="1" applyFill="1" applyBorder="1" applyAlignment="1" applyProtection="1">
      <alignment horizontal="left" vertical="center" wrapText="1" indent="1"/>
    </xf>
    <xf numFmtId="0" fontId="35" fillId="0" borderId="11" xfId="37" applyNumberFormat="1" applyFont="1" applyBorder="1" applyAlignment="1">
      <alignment horizontal="left" vertical="center" wrapText="1" indent="1"/>
    </xf>
    <xf numFmtId="0" fontId="35" fillId="0" borderId="11" xfId="37" applyNumberFormat="1" applyFont="1" applyBorder="1" applyAlignment="1">
      <alignment horizontal="left" vertical="center" wrapText="1" indent="2"/>
    </xf>
    <xf numFmtId="0" fontId="35" fillId="0" borderId="11" xfId="37" applyNumberFormat="1" applyFont="1" applyFill="1" applyBorder="1" applyAlignment="1" applyProtection="1">
      <alignment horizontal="left" vertical="center" wrapText="1" indent="1"/>
    </xf>
    <xf numFmtId="0" fontId="1" fillId="47" borderId="11" xfId="37" applyNumberFormat="1" applyFont="1" applyFill="1" applyBorder="1" applyAlignment="1">
      <alignment vertical="center" wrapText="1"/>
    </xf>
    <xf numFmtId="0" fontId="35" fillId="47" borderId="11" xfId="37" applyNumberFormat="1" applyFont="1" applyFill="1" applyBorder="1" applyAlignment="1" applyProtection="1">
      <alignment vertical="center" wrapText="1"/>
    </xf>
    <xf numFmtId="49" fontId="1" fillId="47" borderId="11" xfId="37" applyFont="1" applyFill="1" applyBorder="1" applyAlignment="1">
      <alignment horizontal="center" vertical="center" wrapText="1"/>
    </xf>
    <xf numFmtId="0" fontId="35" fillId="47" borderId="11" xfId="37" applyNumberFormat="1" applyFont="1" applyFill="1" applyBorder="1" applyAlignment="1">
      <alignment vertical="center" wrapText="1"/>
    </xf>
    <xf numFmtId="49" fontId="35" fillId="47" borderId="11" xfId="37" applyFont="1" applyFill="1" applyBorder="1" applyAlignment="1">
      <alignment horizontal="center" vertical="center" wrapText="1"/>
    </xf>
    <xf numFmtId="0" fontId="35" fillId="47" borderId="11" xfId="37" applyNumberFormat="1" applyFont="1" applyFill="1" applyBorder="1" applyAlignment="1">
      <alignment horizontal="left" vertical="center" wrapText="1"/>
    </xf>
    <xf numFmtId="49" fontId="35" fillId="47" borderId="11" xfId="37" applyFont="1" applyFill="1" applyBorder="1" applyAlignment="1" applyProtection="1">
      <alignment horizontal="center" vertical="center" wrapText="1"/>
    </xf>
    <xf numFmtId="0" fontId="35" fillId="47" borderId="13" xfId="37" applyNumberFormat="1" applyFont="1" applyFill="1" applyBorder="1" applyAlignment="1" applyProtection="1">
      <alignment vertical="center" wrapText="1"/>
    </xf>
    <xf numFmtId="49" fontId="35" fillId="47" borderId="13" xfId="37" applyFont="1" applyFill="1" applyBorder="1" applyAlignment="1" applyProtection="1">
      <alignment horizontal="center" vertical="center" wrapText="1"/>
    </xf>
    <xf numFmtId="173" fontId="35" fillId="0" borderId="11" xfId="37" applyNumberFormat="1" applyFont="1" applyFill="1" applyBorder="1" applyAlignment="1" applyProtection="1">
      <alignment horizontal="right" vertical="center" wrapText="1"/>
    </xf>
    <xf numFmtId="0" fontId="35" fillId="0" borderId="11" xfId="37" applyNumberFormat="1" applyFont="1" applyBorder="1" applyAlignment="1" applyProtection="1">
      <alignment vertical="center" wrapText="1"/>
    </xf>
    <xf numFmtId="49" fontId="35" fillId="0" borderId="11" xfId="37" applyFont="1" applyBorder="1" applyAlignment="1" applyProtection="1">
      <alignment horizontal="center" vertical="center" wrapText="1"/>
    </xf>
    <xf numFmtId="4" fontId="35" fillId="0" borderId="11" xfId="37" applyNumberFormat="1" applyFont="1" applyFill="1" applyBorder="1" applyAlignment="1" applyProtection="1">
      <alignment horizontal="center" vertical="center" wrapText="1"/>
    </xf>
    <xf numFmtId="170" fontId="35" fillId="8" borderId="11" xfId="51" applyNumberFormat="1" applyFont="1" applyFill="1" applyBorder="1" applyAlignment="1" applyProtection="1">
      <alignment horizontal="right" vertical="center"/>
    </xf>
    <xf numFmtId="170" fontId="35" fillId="8" borderId="7" xfId="51" applyNumberFormat="1" applyFont="1" applyFill="1" applyBorder="1" applyAlignment="1" applyProtection="1">
      <alignment horizontal="right" vertical="center"/>
    </xf>
    <xf numFmtId="170" fontId="35" fillId="8" borderId="11" xfId="51" applyNumberFormat="1" applyFont="1" applyFill="1" applyBorder="1" applyAlignment="1" applyProtection="1">
      <alignment horizontal="right" vertical="center" wrapText="1"/>
    </xf>
    <xf numFmtId="170" fontId="35" fillId="8" borderId="7" xfId="51" applyNumberFormat="1" applyFont="1" applyFill="1" applyBorder="1" applyAlignment="1" applyProtection="1">
      <alignment horizontal="right" vertical="center" wrapText="1"/>
    </xf>
    <xf numFmtId="170" fontId="76" fillId="46" borderId="11" xfId="51" applyNumberFormat="1" applyFont="1" applyFill="1" applyBorder="1" applyAlignment="1" applyProtection="1">
      <alignment horizontal="right" vertical="center" wrapText="1"/>
      <protection locked="0"/>
    </xf>
    <xf numFmtId="170" fontId="76" fillId="46" borderId="7" xfId="51" applyNumberFormat="1" applyFont="1" applyFill="1" applyBorder="1" applyAlignment="1" applyProtection="1">
      <alignment horizontal="right" vertical="center" wrapText="1"/>
      <protection locked="0"/>
    </xf>
    <xf numFmtId="170" fontId="35" fillId="2" borderId="11" xfId="51" applyNumberFormat="1" applyFont="1" applyFill="1" applyBorder="1" applyAlignment="1" applyProtection="1">
      <alignment horizontal="right" vertical="center" wrapText="1"/>
      <protection locked="0"/>
    </xf>
    <xf numFmtId="170" fontId="35" fillId="8" borderId="13" xfId="51" applyNumberFormat="1" applyFont="1" applyFill="1" applyBorder="1" applyAlignment="1" applyProtection="1">
      <alignment horizontal="right" vertical="center" wrapText="1"/>
    </xf>
    <xf numFmtId="170" fontId="35" fillId="8" borderId="5" xfId="51" applyNumberFormat="1" applyFont="1" applyFill="1" applyBorder="1" applyAlignment="1" applyProtection="1">
      <alignment horizontal="right" vertical="center" wrapText="1"/>
    </xf>
    <xf numFmtId="170" fontId="76" fillId="46" borderId="11" xfId="51" applyNumberFormat="1" applyFont="1" applyFill="1" applyBorder="1" applyAlignment="1" applyProtection="1">
      <alignment horizontal="right" vertical="center"/>
      <protection locked="0"/>
    </xf>
    <xf numFmtId="170" fontId="76" fillId="46" borderId="7" xfId="51" applyNumberFormat="1" applyFont="1" applyFill="1" applyBorder="1" applyAlignment="1" applyProtection="1">
      <alignment horizontal="right" vertical="center"/>
      <protection locked="0"/>
    </xf>
    <xf numFmtId="170" fontId="76" fillId="2" borderId="11" xfId="51" applyNumberFormat="1" applyFont="1" applyFill="1" applyBorder="1" applyAlignment="1" applyProtection="1">
      <alignment horizontal="right" vertical="center" wrapText="1"/>
      <protection locked="0"/>
    </xf>
    <xf numFmtId="170" fontId="48" fillId="0" borderId="11" xfId="51" applyNumberFormat="1" applyFont="1" applyFill="1" applyBorder="1" applyAlignment="1" applyProtection="1">
      <alignment horizontal="center"/>
    </xf>
    <xf numFmtId="170" fontId="35" fillId="0" borderId="11" xfId="51" applyNumberFormat="1" applyFont="1" applyFill="1" applyBorder="1" applyAlignment="1" applyProtection="1">
      <alignment horizontal="right"/>
    </xf>
    <xf numFmtId="170" fontId="35" fillId="0" borderId="7" xfId="51" applyNumberFormat="1" applyFont="1" applyFill="1" applyBorder="1" applyAlignment="1" applyProtection="1">
      <alignment horizontal="right"/>
    </xf>
    <xf numFmtId="170" fontId="35" fillId="8" borderId="11" xfId="37" applyNumberFormat="1" applyFont="1" applyFill="1" applyBorder="1" applyAlignment="1" applyProtection="1">
      <alignment horizontal="right" vertical="center" wrapText="1"/>
    </xf>
    <xf numFmtId="170" fontId="35" fillId="2" borderId="11" xfId="37" applyNumberFormat="1" applyFont="1" applyFill="1" applyBorder="1" applyAlignment="1" applyProtection="1">
      <alignment horizontal="right" vertical="center" wrapText="1"/>
      <protection locked="0"/>
    </xf>
    <xf numFmtId="170" fontId="76" fillId="46" borderId="11" xfId="37" applyNumberFormat="1" applyFont="1" applyFill="1" applyBorder="1" applyAlignment="1" applyProtection="1">
      <alignment horizontal="right" vertical="center" wrapText="1"/>
      <protection locked="0"/>
    </xf>
    <xf numFmtId="170" fontId="76" fillId="46" borderId="5" xfId="51" applyNumberFormat="1" applyFont="1" applyFill="1" applyBorder="1" applyAlignment="1" applyProtection="1">
      <alignment horizontal="right" vertical="center"/>
      <protection locked="0"/>
    </xf>
    <xf numFmtId="0" fontId="35" fillId="0" borderId="11" xfId="37" applyNumberFormat="1" applyFont="1" applyFill="1" applyBorder="1" applyAlignment="1">
      <alignment horizontal="left" vertical="center" wrapText="1" indent="1"/>
    </xf>
    <xf numFmtId="49" fontId="35" fillId="0" borderId="11" xfId="37" applyFont="1" applyFill="1" applyBorder="1" applyAlignment="1">
      <alignment horizontal="center" vertical="center" wrapText="1"/>
    </xf>
    <xf numFmtId="170" fontId="76" fillId="8" borderId="11" xfId="51" applyNumberFormat="1" applyFont="1" applyFill="1" applyBorder="1" applyAlignment="1" applyProtection="1">
      <alignment horizontal="right" vertical="center" wrapText="1"/>
    </xf>
    <xf numFmtId="170" fontId="76" fillId="8" borderId="7" xfId="51" applyNumberFormat="1" applyFont="1" applyFill="1" applyBorder="1" applyAlignment="1" applyProtection="1">
      <alignment horizontal="right" vertical="center" wrapText="1"/>
    </xf>
    <xf numFmtId="170" fontId="76" fillId="2" borderId="11" xfId="37" applyNumberFormat="1" applyFont="1" applyFill="1" applyBorder="1" applyAlignment="1" applyProtection="1">
      <alignment horizontal="right" vertical="center" wrapText="1"/>
      <protection locked="0"/>
    </xf>
    <xf numFmtId="22" fontId="35" fillId="0" borderId="0" xfId="0" applyNumberFormat="1" applyFont="1" applyAlignment="1" applyProtection="1">
      <alignment horizontal="right" vertical="center" wrapText="1" indent="1"/>
    </xf>
    <xf numFmtId="170" fontId="35" fillId="12" borderId="11" xfId="51" applyNumberFormat="1" applyFont="1" applyFill="1" applyBorder="1" applyAlignment="1" applyProtection="1">
      <alignment horizontal="right" vertical="center" wrapText="1"/>
      <protection locked="0"/>
    </xf>
    <xf numFmtId="170" fontId="35" fillId="12" borderId="7" xfId="51" applyNumberFormat="1" applyFont="1" applyFill="1" applyBorder="1" applyAlignment="1" applyProtection="1">
      <alignment horizontal="right" vertical="center" wrapText="1"/>
      <protection locked="0"/>
    </xf>
    <xf numFmtId="170" fontId="76" fillId="12" borderId="11" xfId="51" applyNumberFormat="1" applyFont="1" applyFill="1" applyBorder="1" applyAlignment="1" applyProtection="1">
      <alignment horizontal="right" vertical="center" wrapText="1"/>
      <protection locked="0"/>
    </xf>
    <xf numFmtId="170" fontId="76" fillId="12" borderId="7" xfId="51" applyNumberFormat="1" applyFont="1" applyFill="1" applyBorder="1" applyAlignment="1" applyProtection="1">
      <alignment horizontal="right" vertical="center" wrapText="1"/>
      <protection locked="0"/>
    </xf>
    <xf numFmtId="0" fontId="79" fillId="0" borderId="0" xfId="44" applyFont="1"/>
    <xf numFmtId="0" fontId="35" fillId="10" borderId="7" xfId="44" applyFont="1" applyFill="1" applyBorder="1" applyAlignment="1">
      <alignment horizontal="center" vertical="center"/>
    </xf>
    <xf numFmtId="0" fontId="7" fillId="0" borderId="25" xfId="31" applyFont="1" applyBorder="1" applyAlignment="1" applyProtection="1">
      <alignment horizontal="center" vertical="center"/>
    </xf>
    <xf numFmtId="0" fontId="35" fillId="0" borderId="25" xfId="44" applyFont="1" applyBorder="1" applyAlignment="1">
      <alignment horizontal="left" vertical="center" wrapText="1"/>
    </xf>
    <xf numFmtId="0" fontId="53" fillId="0" borderId="25" xfId="44" applyFont="1" applyBorder="1" applyAlignment="1">
      <alignment horizontal="center" vertical="center"/>
    </xf>
    <xf numFmtId="0" fontId="7" fillId="0" borderId="8" xfId="31" applyFont="1" applyBorder="1" applyAlignment="1" applyProtection="1">
      <alignment horizontal="center" vertical="center"/>
    </xf>
    <xf numFmtId="0" fontId="35" fillId="0" borderId="8" xfId="44" applyFont="1" applyBorder="1" applyAlignment="1">
      <alignment horizontal="left" vertical="center" wrapText="1"/>
    </xf>
    <xf numFmtId="0" fontId="53" fillId="0" borderId="8" xfId="44" applyFont="1" applyBorder="1" applyAlignment="1">
      <alignment horizontal="center" vertical="center"/>
    </xf>
    <xf numFmtId="172" fontId="35" fillId="9" borderId="11" xfId="51" applyNumberFormat="1" applyFont="1" applyFill="1" applyBorder="1" applyAlignment="1" applyProtection="1">
      <alignment horizontal="right" vertical="center" wrapText="1"/>
      <protection locked="0"/>
    </xf>
    <xf numFmtId="172" fontId="35" fillId="9" borderId="26" xfId="51" applyNumberFormat="1" applyFont="1" applyFill="1" applyBorder="1" applyAlignment="1" applyProtection="1">
      <alignment horizontal="right" vertical="center" wrapText="1"/>
      <protection locked="0"/>
    </xf>
    <xf numFmtId="172" fontId="35" fillId="9" borderId="11" xfId="51" applyNumberFormat="1" applyFont="1" applyFill="1" applyBorder="1" applyAlignment="1" applyProtection="1">
      <alignment horizontal="right"/>
      <protection locked="0"/>
    </xf>
    <xf numFmtId="172" fontId="35" fillId="9" borderId="26" xfId="51" applyNumberFormat="1" applyFont="1" applyFill="1" applyBorder="1" applyAlignment="1" applyProtection="1">
      <alignment horizontal="right"/>
      <protection locked="0"/>
    </xf>
    <xf numFmtId="172" fontId="35" fillId="9" borderId="27" xfId="51" applyNumberFormat="1" applyFont="1" applyFill="1" applyBorder="1" applyAlignment="1" applyProtection="1">
      <alignment horizontal="right" vertical="center" wrapText="1"/>
      <protection locked="0"/>
    </xf>
    <xf numFmtId="49" fontId="55" fillId="0" borderId="0" xfId="34" applyNumberFormat="1" applyBorder="1" applyProtection="1">
      <alignment vertical="top"/>
    </xf>
    <xf numFmtId="0" fontId="55" fillId="0" borderId="0" xfId="34" applyAlignment="1" applyProtection="1">
      <alignment horizontal="left" vertical="center"/>
    </xf>
    <xf numFmtId="0" fontId="43" fillId="0" borderId="0" xfId="23" applyFont="1" applyFill="1" applyBorder="1" applyAlignment="1" applyProtection="1">
      <alignment horizontal="left" vertical="top" wrapText="1"/>
    </xf>
    <xf numFmtId="49" fontId="43" fillId="0" borderId="0" xfId="16" applyNumberFormat="1" applyFont="1" applyBorder="1" applyAlignment="1" applyProtection="1">
      <alignment horizontal="left" vertical="center" wrapText="1" indent="1"/>
    </xf>
    <xf numFmtId="0" fontId="35" fillId="0" borderId="0" xfId="55" applyNumberFormat="1" applyFont="1" applyFill="1" applyBorder="1" applyAlignment="1" applyProtection="1">
      <alignment horizontal="left" vertical="top" wrapText="1"/>
    </xf>
    <xf numFmtId="0" fontId="55" fillId="7" borderId="0" xfId="34" applyNumberFormat="1" applyFill="1" applyBorder="1" applyAlignment="1" applyProtection="1">
      <alignment horizontal="left" vertical="center" wrapText="1"/>
    </xf>
    <xf numFmtId="0" fontId="41" fillId="0" borderId="0" xfId="42" applyNumberFormat="1" applyFont="1" applyFill="1" applyAlignment="1" applyProtection="1">
      <alignment horizontal="left" vertical="center" wrapText="1"/>
    </xf>
    <xf numFmtId="0" fontId="43" fillId="0" borderId="0" xfId="42" applyNumberFormat="1" applyFont="1" applyFill="1" applyAlignment="1" applyProtection="1">
      <alignment horizontal="left" vertical="center"/>
    </xf>
    <xf numFmtId="49" fontId="43" fillId="15" borderId="11" xfId="29" applyFont="1" applyFill="1" applyBorder="1" applyAlignment="1">
      <alignment horizontal="center" vertical="center" wrapText="1"/>
    </xf>
    <xf numFmtId="49" fontId="43" fillId="15" borderId="9" xfId="29" applyFont="1" applyFill="1" applyBorder="1" applyAlignment="1">
      <alignment horizontal="center" vertical="center" wrapText="1"/>
    </xf>
    <xf numFmtId="0" fontId="43" fillId="7" borderId="0" xfId="42" applyNumberFormat="1" applyFont="1" applyFill="1" applyBorder="1" applyAlignment="1" applyProtection="1">
      <alignment horizontal="justify" vertical="top" wrapText="1"/>
    </xf>
    <xf numFmtId="49" fontId="43" fillId="7" borderId="10" xfId="42" applyFont="1" applyFill="1" applyBorder="1" applyAlignment="1">
      <alignment vertical="center" wrapText="1"/>
    </xf>
    <xf numFmtId="49" fontId="43" fillId="7" borderId="0" xfId="42" applyFont="1" applyFill="1" applyBorder="1" applyAlignment="1">
      <alignment vertical="center" wrapText="1"/>
    </xf>
    <xf numFmtId="49" fontId="43" fillId="7" borderId="10" xfId="42" applyFont="1" applyFill="1" applyBorder="1" applyAlignment="1">
      <alignment horizontal="left" vertical="center" wrapText="1"/>
    </xf>
    <xf numFmtId="49" fontId="43" fillId="7" borderId="0" xfId="42" applyFont="1" applyFill="1" applyBorder="1" applyAlignment="1">
      <alignment horizontal="left" vertical="center" wrapText="1"/>
    </xf>
    <xf numFmtId="0" fontId="43" fillId="7" borderId="0" xfId="42" applyNumberFormat="1" applyFont="1" applyFill="1" applyBorder="1" applyAlignment="1">
      <alignment horizontal="justify" vertical="top" wrapText="1"/>
    </xf>
    <xf numFmtId="49" fontId="38" fillId="0" borderId="0" xfId="33" applyNumberFormat="1" applyFont="1" applyFill="1" applyBorder="1" applyAlignment="1" applyProtection="1">
      <alignment horizontal="left" vertical="top" wrapText="1"/>
    </xf>
    <xf numFmtId="0" fontId="0" fillId="0" borderId="0" xfId="0" applyFill="1" applyBorder="1" applyAlignment="1" applyProtection="1">
      <alignment horizontal="right" vertical="top" indent="1"/>
    </xf>
    <xf numFmtId="0" fontId="0" fillId="0" borderId="0" xfId="0" applyFill="1" applyBorder="1" applyAlignment="1" applyProtection="1">
      <alignment horizontal="right" vertical="center" indent="1"/>
    </xf>
    <xf numFmtId="0" fontId="43" fillId="7" borderId="0" xfId="42" applyNumberFormat="1" applyFont="1" applyFill="1" applyBorder="1" applyAlignment="1">
      <alignment horizontal="justify" vertical="center" wrapText="1"/>
    </xf>
    <xf numFmtId="49" fontId="43" fillId="7" borderId="0" xfId="42" applyFont="1" applyFill="1" applyBorder="1" applyAlignment="1">
      <alignment horizontal="left" wrapText="1"/>
    </xf>
    <xf numFmtId="49" fontId="43" fillId="7" borderId="0" xfId="42" applyFont="1" applyFill="1" applyBorder="1" applyAlignment="1">
      <alignment horizontal="justify" vertical="justify" wrapText="1"/>
    </xf>
    <xf numFmtId="0" fontId="23" fillId="0" borderId="0" xfId="0" applyFont="1" applyFill="1" applyBorder="1" applyAlignment="1" applyProtection="1">
      <alignment horizontal="right" vertical="center" wrapText="1" indent="1"/>
    </xf>
    <xf numFmtId="49" fontId="7" fillId="0" borderId="0" xfId="31" applyNumberFormat="1" applyFill="1" applyBorder="1" applyAlignment="1" applyProtection="1">
      <alignment horizontal="left" vertical="center" wrapText="1" indent="1"/>
    </xf>
    <xf numFmtId="0" fontId="23" fillId="0" borderId="0" xfId="0" applyFont="1" applyFill="1" applyBorder="1" applyAlignment="1" applyProtection="1">
      <alignment horizontal="left" vertical="center" wrapText="1"/>
    </xf>
    <xf numFmtId="0" fontId="52" fillId="0" borderId="0" xfId="0" applyFont="1" applyFill="1" applyBorder="1" applyAlignment="1" applyProtection="1">
      <alignment horizontal="left" vertical="center" wrapText="1"/>
    </xf>
    <xf numFmtId="0" fontId="0" fillId="0" borderId="0" xfId="0">
      <alignment horizontal="left" vertical="center"/>
    </xf>
    <xf numFmtId="0" fontId="0" fillId="0" borderId="24" xfId="55" applyFont="1" applyBorder="1" applyAlignment="1">
      <alignment horizontal="center" vertical="center" wrapText="1"/>
    </xf>
    <xf numFmtId="0" fontId="1" fillId="0" borderId="24" xfId="55" applyFont="1" applyBorder="1" applyAlignment="1">
      <alignment horizontal="center" vertical="center" wrapText="1"/>
    </xf>
    <xf numFmtId="49" fontId="1" fillId="0" borderId="11" xfId="37" applyFont="1" applyBorder="1" applyAlignment="1">
      <alignment horizontal="center" vertical="center"/>
    </xf>
    <xf numFmtId="49" fontId="0" fillId="0" borderId="11" xfId="37" applyFont="1" applyFill="1" applyBorder="1" applyAlignment="1" applyProtection="1">
      <alignment horizontal="center" vertical="center" wrapText="1"/>
    </xf>
    <xf numFmtId="49" fontId="1" fillId="0" borderId="11" xfId="37" applyFont="1" applyFill="1" applyBorder="1" applyAlignment="1" applyProtection="1">
      <alignment horizontal="center" vertical="center" wrapText="1"/>
    </xf>
    <xf numFmtId="0" fontId="1" fillId="0" borderId="9" xfId="51" applyFont="1" applyBorder="1" applyAlignment="1" applyProtection="1">
      <alignment horizontal="left" vertical="center"/>
    </xf>
    <xf numFmtId="49" fontId="1" fillId="0" borderId="11" xfId="37" applyFont="1" applyBorder="1" applyAlignment="1">
      <alignment horizontal="center" vertical="center" wrapText="1"/>
    </xf>
    <xf numFmtId="49" fontId="1" fillId="0" borderId="7" xfId="37" applyFont="1" applyBorder="1" applyAlignment="1">
      <alignment horizontal="center" vertical="center" wrapText="1"/>
    </xf>
    <xf numFmtId="0" fontId="1" fillId="0" borderId="11" xfId="51" applyFont="1" applyBorder="1" applyAlignment="1" applyProtection="1">
      <alignment horizontal="center" vertical="center"/>
    </xf>
    <xf numFmtId="49" fontId="1" fillId="0" borderId="7" xfId="37" applyFont="1" applyFill="1" applyBorder="1" applyAlignment="1" applyProtection="1">
      <alignment horizontal="center" vertical="center" wrapText="1"/>
    </xf>
    <xf numFmtId="0" fontId="35" fillId="0" borderId="9" xfId="51" applyFont="1" applyBorder="1" applyAlignment="1" applyProtection="1">
      <alignment horizontal="left" vertical="center"/>
    </xf>
    <xf numFmtId="49" fontId="35" fillId="0" borderId="11" xfId="37" applyFont="1" applyFill="1" applyBorder="1" applyAlignment="1" applyProtection="1">
      <alignment horizontal="center" vertical="center" wrapText="1"/>
    </xf>
    <xf numFmtId="49" fontId="35" fillId="0" borderId="11" xfId="37" applyFont="1" applyBorder="1" applyAlignment="1">
      <alignment horizontal="center" vertical="center"/>
    </xf>
    <xf numFmtId="49" fontId="35" fillId="0" borderId="11" xfId="37" applyFont="1" applyBorder="1" applyAlignment="1">
      <alignment horizontal="center" vertical="center" wrapText="1"/>
    </xf>
    <xf numFmtId="49" fontId="35" fillId="0" borderId="7" xfId="37" applyFont="1" applyBorder="1" applyAlignment="1">
      <alignment horizontal="center" vertical="center" wrapText="1"/>
    </xf>
    <xf numFmtId="0" fontId="35" fillId="0" borderId="11" xfId="51" applyFont="1" applyBorder="1" applyAlignment="1" applyProtection="1">
      <alignment horizontal="center" vertical="center"/>
    </xf>
    <xf numFmtId="49" fontId="35" fillId="0" borderId="7" xfId="37" applyFont="1" applyFill="1" applyBorder="1" applyAlignment="1" applyProtection="1">
      <alignment horizontal="center" vertical="center" wrapText="1"/>
    </xf>
    <xf numFmtId="0" fontId="35" fillId="0" borderId="0" xfId="51" applyFont="1" applyBorder="1" applyAlignment="1" applyProtection="1">
      <alignment horizontal="left" vertical="center"/>
    </xf>
    <xf numFmtId="0" fontId="41" fillId="0" borderId="9" xfId="35" applyFont="1" applyFill="1" applyBorder="1" applyAlignment="1" applyProtection="1">
      <alignment horizontal="left" vertical="center" wrapText="1"/>
    </xf>
    <xf numFmtId="0" fontId="43" fillId="0" borderId="6" xfId="35" applyFont="1" applyFill="1" applyBorder="1" applyAlignment="1" applyProtection="1">
      <alignment horizontal="left" vertical="center" wrapText="1"/>
    </xf>
  </cellXfs>
  <cellStyles count="103">
    <cellStyle name=" 1" xfId="1"/>
    <cellStyle name=" 1 2" xfId="2"/>
    <cellStyle name=" 1_Stage1" xfId="3"/>
    <cellStyle name="_Model_RAB Мой_PR.PROG.WARM.NOTCOMBI.2012.2.16_v1.4(04.04.11) " xfId="4"/>
    <cellStyle name="_Model_RAB Мой_Книга2_PR.PROG.WARM.NOTCOMBI.2012.2.16_v1.4(04.04.11) " xfId="5"/>
    <cellStyle name="_Model_RAB_MRSK_svod_PR.PROG.WARM.NOTCOMBI.2012.2.16_v1.4(04.04.11) " xfId="6"/>
    <cellStyle name="_Model_RAB_MRSK_svod_Книга2_PR.PROG.WARM.NOTCOMBI.2012.2.16_v1.4(04.04.11) " xfId="7"/>
    <cellStyle name="_МОДЕЛЬ_1 (2)_PR.PROG.WARM.NOTCOMBI.2012.2.16_v1.4(04.04.11) " xfId="8"/>
    <cellStyle name="_МОДЕЛЬ_1 (2)_Книга2_PR.PROG.WARM.NOTCOMBI.2012.2.16_v1.4(04.04.11) " xfId="9"/>
    <cellStyle name="_пр 5 тариф RAB_PR.PROG.WARM.NOTCOMBI.2012.2.16_v1.4(04.04.11) " xfId="10"/>
    <cellStyle name="_пр 5 тариф RAB_Книга2_PR.PROG.WARM.NOTCOMBI.2012.2.16_v1.4(04.04.11) " xfId="11"/>
    <cellStyle name="_Расчет RAB_22072008_PR.PROG.WARM.NOTCOMBI.2012.2.16_v1.4(04.04.11) " xfId="12"/>
    <cellStyle name="_Расчет RAB_22072008_Книга2_PR.PROG.WARM.NOTCOMBI.2012.2.16_v1.4(04.04.11) " xfId="13"/>
    <cellStyle name="_Расчет RAB_Лен и МОЭСК_с 2010 года_14.04.2009_со сглаж_version 3.0_без ФСК_PR.PROG.WARM.NOTCOMBI.2012.2.16_v1.4(04.04.11) " xfId="14"/>
    <cellStyle name="_Расчет RAB_Лен и МОЭСК_с 2010 года_14.04.2009_со сглаж_version 3.0_без ФСК_Книга2_PR.PROG.WARM.NOTCOMBI.2012.2.16_v1.4(04.04.11) " xfId="15"/>
    <cellStyle name="20% - Акцент1" xfId="74" builtinId="30" hidden="1"/>
    <cellStyle name="20% - Акцент2" xfId="78" builtinId="34" hidden="1"/>
    <cellStyle name="20% - Акцент3" xfId="82" builtinId="38" hidden="1"/>
    <cellStyle name="20% - Акцент4" xfId="86" builtinId="42" hidden="1"/>
    <cellStyle name="20% - Акцент5" xfId="90" builtinId="46" hidden="1"/>
    <cellStyle name="20% - Акцент6" xfId="94" builtinId="50" hidden="1"/>
    <cellStyle name="40% - Акцент1" xfId="75" builtinId="31" hidden="1"/>
    <cellStyle name="40% - Акцент2" xfId="79" builtinId="35" hidden="1"/>
    <cellStyle name="40% - Акцент3" xfId="83" builtinId="39" hidden="1"/>
    <cellStyle name="40% - Акцент4" xfId="87" builtinId="43" hidden="1"/>
    <cellStyle name="40% - Акцент5" xfId="91" builtinId="47" hidden="1"/>
    <cellStyle name="40% - Акцент6" xfId="95" builtinId="51" hidden="1"/>
    <cellStyle name="60% - Акцент1" xfId="76" builtinId="32" hidden="1"/>
    <cellStyle name="60% - Акцент2" xfId="80" builtinId="36" hidden="1"/>
    <cellStyle name="60% - Акцент3" xfId="84" builtinId="40" hidden="1"/>
    <cellStyle name="60% - Акцент4" xfId="88" builtinId="44" hidden="1"/>
    <cellStyle name="60% - Акцент5" xfId="92" builtinId="48" hidden="1"/>
    <cellStyle name="60% - Акцент6" xfId="96" builtinId="52" hidden="1"/>
    <cellStyle name="Cells 2" xfId="16"/>
    <cellStyle name="Currency [0]" xfId="17"/>
    <cellStyle name="currency1" xfId="18"/>
    <cellStyle name="Currency2" xfId="19"/>
    <cellStyle name="currency3" xfId="20"/>
    <cellStyle name="currency4" xfId="21"/>
    <cellStyle name="Followed Hyperlink" xfId="22"/>
    <cellStyle name="Header 3" xfId="23"/>
    <cellStyle name="Hyperlink" xfId="24"/>
    <cellStyle name="normal" xfId="25"/>
    <cellStyle name="Normal1" xfId="26"/>
    <cellStyle name="Normal2" xfId="27"/>
    <cellStyle name="Percent1" xfId="28"/>
    <cellStyle name="Title 4" xfId="29"/>
    <cellStyle name="Акцент1" xfId="73" builtinId="29" hidden="1"/>
    <cellStyle name="Акцент2" xfId="77" builtinId="33" hidden="1"/>
    <cellStyle name="Акцент3" xfId="81" builtinId="37" hidden="1"/>
    <cellStyle name="Акцент4" xfId="85" builtinId="41" hidden="1"/>
    <cellStyle name="Акцент5" xfId="89" builtinId="45" hidden="1"/>
    <cellStyle name="Акцент6" xfId="93" builtinId="49" hidden="1"/>
    <cellStyle name="Ввод " xfId="30" builtinId="20" customBuiltin="1"/>
    <cellStyle name="Вывод" xfId="65" builtinId="21" hidden="1"/>
    <cellStyle name="Вычисление" xfId="66" builtinId="22" hidden="1"/>
    <cellStyle name="Гиперссылка" xfId="31" builtinId="8" customBuiltin="1"/>
    <cellStyle name="Гиперссылка 2 2 2" xfId="32"/>
    <cellStyle name="Гиперссылка 4 6" xfId="33"/>
    <cellStyle name="Гиперссылка 5" xfId="34"/>
    <cellStyle name="Денежный" xfId="99" builtinId="4" hidden="1"/>
    <cellStyle name="Денежный [0]" xfId="100" builtinId="7" hidden="1"/>
    <cellStyle name="Заголовок" xfId="35"/>
    <cellStyle name="Заголовок 1" xfId="58" builtinId="16" hidden="1"/>
    <cellStyle name="Заголовок 2" xfId="59" builtinId="17" hidden="1"/>
    <cellStyle name="Заголовок 3" xfId="60" builtinId="18" hidden="1"/>
    <cellStyle name="Заголовок 4" xfId="61" builtinId="19" hidden="1"/>
    <cellStyle name="ЗаголовокСтолбца" xfId="36"/>
    <cellStyle name="Итог" xfId="72" builtinId="25" hidden="1"/>
    <cellStyle name="Контрольная ячейка" xfId="68" builtinId="23" hidden="1"/>
    <cellStyle name="Название" xfId="57" builtinId="15" hidden="1"/>
    <cellStyle name="Нейтральный" xfId="64" builtinId="28" hidden="1"/>
    <cellStyle name="Обычный" xfId="0" builtinId="0" customBuiltin="1"/>
    <cellStyle name="Обычный 10" xfId="37"/>
    <cellStyle name="Обычный 11" xfId="38"/>
    <cellStyle name="Обычный 12 3 2" xfId="39"/>
    <cellStyle name="Обычный 2" xfId="40"/>
    <cellStyle name="Обычный 2 14" xfId="41"/>
    <cellStyle name="Обычный 3 3 2" xfId="42"/>
    <cellStyle name="Обычный_46EE(v6.1.1)" xfId="43"/>
    <cellStyle name="Обычный_MINENERGO.340.PRIL79(v0.1)" xfId="44"/>
    <cellStyle name="Обычный_PASSPORT.TEPLO.PROIZV.2016(v1.0)" xfId="45"/>
    <cellStyle name="Обычный_PRIL1.ELECTR" xfId="46"/>
    <cellStyle name="Обычный_SIMPLE_1_massive2" xfId="47"/>
    <cellStyle name="Обычный_ЖКУ_проект3" xfId="48"/>
    <cellStyle name="Обычный_Мониторинг инвестиций" xfId="49"/>
    <cellStyle name="Обычный_Полезный отпуск электроэнергии и мощности, реализуемой по нерегулируемым ценам" xfId="50"/>
    <cellStyle name="Обычный_Полезный отпуск электроэнергии и мощности, реализуемой по регулируемым ценам" xfId="51"/>
    <cellStyle name="Обычный_Продажа" xfId="52"/>
    <cellStyle name="Обычный_Стандарт(v0.3)" xfId="53"/>
    <cellStyle name="Обычный_форма 1 водопровод для орг_CALC.KV.4.78(v1.0)" xfId="54"/>
    <cellStyle name="Обычный_Шаблон по источникам для Модуля Реестр (2)" xfId="55"/>
    <cellStyle name="Открывавшаяся гиперссылка" xfId="56" builtinId="9" hidden="1"/>
    <cellStyle name="Открывавшаяся гиперссылка" xfId="102" builtinId="9" hidden="1"/>
    <cellStyle name="Плохой" xfId="63" builtinId="27" hidden="1"/>
    <cellStyle name="Пояснение" xfId="71" builtinId="53" hidden="1"/>
    <cellStyle name="Примечание" xfId="70" builtinId="10" hidden="1"/>
    <cellStyle name="Процентный" xfId="101" builtinId="5" hidden="1"/>
    <cellStyle name="Связанная ячейка" xfId="67" builtinId="24" hidden="1"/>
    <cellStyle name="Текст предупреждения" xfId="69" builtinId="11" hidden="1"/>
    <cellStyle name="Финансовый" xfId="97" builtinId="3" hidden="1"/>
    <cellStyle name="Финансовый [0]" xfId="98" builtinId="6" hidden="1"/>
    <cellStyle name="Хороший" xfId="62" builtinId="26" hidde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FFFFEB"/>
      <rgbColor rgb="000000FF"/>
      <rgbColor rgb="00FFFF00"/>
      <rgbColor rgb="00FF00FF"/>
      <rgbColor rgb="0000FFFF"/>
      <rgbColor rgb="00800000"/>
      <rgbColor rgb="00FF9966"/>
      <rgbColor rgb="00000080"/>
      <rgbColor rgb="00808000"/>
      <rgbColor rgb="00800080"/>
      <rgbColor rgb="00008080"/>
      <rgbColor rgb="00BCBCBC"/>
      <rgbColor rgb="00999999"/>
      <rgbColor rgb="009999FF"/>
      <rgbColor rgb="00993366"/>
      <rgbColor rgb="00FFFFCC"/>
      <rgbColor rgb="00CCFFFF"/>
      <rgbColor rgb="00660066"/>
      <rgbColor rgb="00FF8080"/>
      <rgbColor rgb="000066CC"/>
      <rgbColor rgb="00D3DBDB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99CCFF"/>
      <rgbColor rgb="0000FF99"/>
      <rgbColor rgb="00CC99FF"/>
      <rgbColor rgb="00FFCC99"/>
      <rgbColor rgb="003366FF"/>
      <rgbColor rgb="0033CCCC"/>
      <rgbColor rgb="00CCFF99"/>
      <rgbColor rgb="00FFCC00"/>
      <rgbColor rgb="00FF9900"/>
      <rgbColor rgb="00FF6600"/>
      <rgbColor rgb="00666699"/>
      <rgbColor rgb="00999999"/>
      <rgbColor rgb="00003366"/>
      <rgbColor rgb="00FF5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18</xdr:row>
      <xdr:rowOff>486404</xdr:rowOff>
    </xdr:from>
    <xdr:to>
      <xdr:col>3</xdr:col>
      <xdr:colOff>0</xdr:colOff>
      <xdr:row>123</xdr:row>
      <xdr:rowOff>187954</xdr:rowOff>
    </xdr:to>
    <xdr:sp macro="[0]!Instruction.BlockClick" textlink="">
      <xdr:nvSpPr>
        <xdr:cNvPr id="2" name="InstrBlock_8"/>
        <xdr:cNvSpPr txBox="1">
          <a:spLocks noChangeArrowheads="1"/>
        </xdr:cNvSpPr>
      </xdr:nvSpPr>
      <xdr:spPr bwMode="auto">
        <a:xfrm>
          <a:off x="114300" y="4220204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18</xdr:row>
      <xdr:rowOff>22854</xdr:rowOff>
    </xdr:from>
    <xdr:to>
      <xdr:col>3</xdr:col>
      <xdr:colOff>0</xdr:colOff>
      <xdr:row>18</xdr:row>
      <xdr:rowOff>486404</xdr:rowOff>
    </xdr:to>
    <xdr:sp macro="[0]!Instruction.BlockClick" textlink="">
      <xdr:nvSpPr>
        <xdr:cNvPr id="3" name="InstrBlock_7"/>
        <xdr:cNvSpPr txBox="1">
          <a:spLocks noChangeArrowheads="1"/>
        </xdr:cNvSpPr>
      </xdr:nvSpPr>
      <xdr:spPr bwMode="auto">
        <a:xfrm>
          <a:off x="114300" y="3756654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Консультация по методологии заполнения</a:t>
          </a:r>
        </a:p>
      </xdr:txBody>
    </xdr:sp>
    <xdr:clientData/>
  </xdr:twoCellAnchor>
  <xdr:twoCellAnchor editAs="absolute">
    <xdr:from>
      <xdr:col>1</xdr:col>
      <xdr:colOff>0</xdr:colOff>
      <xdr:row>15</xdr:row>
      <xdr:rowOff>130805</xdr:rowOff>
    </xdr:from>
    <xdr:to>
      <xdr:col>3</xdr:col>
      <xdr:colOff>0</xdr:colOff>
      <xdr:row>18</xdr:row>
      <xdr:rowOff>22855</xdr:rowOff>
    </xdr:to>
    <xdr:sp macro="[0]!Instruction.BlockClick" textlink="">
      <xdr:nvSpPr>
        <xdr:cNvPr id="4" name="InstrBlock_6"/>
        <xdr:cNvSpPr txBox="1">
          <a:spLocks noChangeArrowheads="1"/>
        </xdr:cNvSpPr>
      </xdr:nvSpPr>
      <xdr:spPr bwMode="auto">
        <a:xfrm>
          <a:off x="114300" y="329310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13</xdr:row>
      <xdr:rowOff>48255</xdr:rowOff>
    </xdr:from>
    <xdr:to>
      <xdr:col>3</xdr:col>
      <xdr:colOff>0</xdr:colOff>
      <xdr:row>15</xdr:row>
      <xdr:rowOff>130805</xdr:rowOff>
    </xdr:to>
    <xdr:sp macro="[0]!Instruction.BlockClick" textlink="">
      <xdr:nvSpPr>
        <xdr:cNvPr id="5" name="InstrBlock_5"/>
        <xdr:cNvSpPr txBox="1">
          <a:spLocks noChangeArrowheads="1"/>
        </xdr:cNvSpPr>
      </xdr:nvSpPr>
      <xdr:spPr bwMode="auto">
        <a:xfrm>
          <a:off x="114300" y="282955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12</xdr:row>
      <xdr:rowOff>70481</xdr:rowOff>
    </xdr:from>
    <xdr:to>
      <xdr:col>3</xdr:col>
      <xdr:colOff>0</xdr:colOff>
      <xdr:row>13</xdr:row>
      <xdr:rowOff>48256</xdr:rowOff>
    </xdr:to>
    <xdr:sp macro="[0]!Instruction.BlockClick" textlink="">
      <xdr:nvSpPr>
        <xdr:cNvPr id="6" name="InstrBlock_4"/>
        <xdr:cNvSpPr txBox="1">
          <a:spLocks noChangeArrowheads="1"/>
        </xdr:cNvSpPr>
      </xdr:nvSpPr>
      <xdr:spPr bwMode="auto">
        <a:xfrm>
          <a:off x="114300" y="2366006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</xdr:row>
      <xdr:rowOff>102232</xdr:rowOff>
    </xdr:from>
    <xdr:to>
      <xdr:col>3</xdr:col>
      <xdr:colOff>0</xdr:colOff>
      <xdr:row>12</xdr:row>
      <xdr:rowOff>70482</xdr:rowOff>
    </xdr:to>
    <xdr:sp macro="[0]!Instruction.BlockClick" textlink="">
      <xdr:nvSpPr>
        <xdr:cNvPr id="7" name="InstrBlock_3"/>
        <xdr:cNvSpPr txBox="1">
          <a:spLocks noChangeArrowheads="1"/>
        </xdr:cNvSpPr>
      </xdr:nvSpPr>
      <xdr:spPr bwMode="auto">
        <a:xfrm>
          <a:off x="114300" y="1902457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</xdr:row>
      <xdr:rowOff>153033</xdr:rowOff>
    </xdr:from>
    <xdr:to>
      <xdr:col>3</xdr:col>
      <xdr:colOff>0</xdr:colOff>
      <xdr:row>10</xdr:row>
      <xdr:rowOff>102233</xdr:rowOff>
    </xdr:to>
    <xdr:sp macro="[0]!Instruction.BlockClick" textlink="">
      <xdr:nvSpPr>
        <xdr:cNvPr id="8" name="InstrBlock_2"/>
        <xdr:cNvSpPr txBox="1">
          <a:spLocks noChangeArrowheads="1"/>
        </xdr:cNvSpPr>
      </xdr:nvSpPr>
      <xdr:spPr bwMode="auto">
        <a:xfrm>
          <a:off x="114300" y="1438908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>
    <xdr:from>
      <xdr:col>4</xdr:col>
      <xdr:colOff>85725</xdr:colOff>
      <xdr:row>114</xdr:row>
      <xdr:rowOff>95250</xdr:rowOff>
    </xdr:from>
    <xdr:to>
      <xdr:col>9</xdr:col>
      <xdr:colOff>190502</xdr:colOff>
      <xdr:row>116</xdr:row>
      <xdr:rowOff>161925</xdr:rowOff>
    </xdr:to>
    <xdr:sp macro="[0]!Instruction.cmdGetUpdate_Click" textlink="">
      <xdr:nvSpPr>
        <xdr:cNvPr id="9" name="cmdGetUpdate"/>
        <xdr:cNvSpPr txBox="1">
          <a:spLocks noChangeArrowheads="1"/>
        </xdr:cNvSpPr>
      </xdr:nvSpPr>
      <xdr:spPr bwMode="auto">
        <a:xfrm>
          <a:off x="2657475" y="4572000"/>
          <a:ext cx="1590677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10</xdr:col>
      <xdr:colOff>0</xdr:colOff>
      <xdr:row>114</xdr:row>
      <xdr:rowOff>95250</xdr:rowOff>
    </xdr:from>
    <xdr:to>
      <xdr:col>15</xdr:col>
      <xdr:colOff>104777</xdr:colOff>
      <xdr:row>116</xdr:row>
      <xdr:rowOff>161925</xdr:rowOff>
    </xdr:to>
    <xdr:sp macro="[0]!Instruction.cmdShowHideUpdateLog_Click" textlink="">
      <xdr:nvSpPr>
        <xdr:cNvPr id="10" name="cmdShowHideUpdateLog"/>
        <xdr:cNvSpPr txBox="1">
          <a:spLocks noChangeArrowheads="1"/>
        </xdr:cNvSpPr>
      </xdr:nvSpPr>
      <xdr:spPr bwMode="auto">
        <a:xfrm>
          <a:off x="4352925" y="4572000"/>
          <a:ext cx="1581152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357865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357866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357867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5</xdr:row>
      <xdr:rowOff>3809</xdr:rowOff>
    </xdr:from>
    <xdr:to>
      <xdr:col>3</xdr:col>
      <xdr:colOff>0</xdr:colOff>
      <xdr:row>7</xdr:row>
      <xdr:rowOff>153034</xdr:rowOff>
    </xdr:to>
    <xdr:sp macro="[0]!Instruction.BlockClick" textlink="">
      <xdr:nvSpPr>
        <xdr:cNvPr id="14" name="InstrBlock_1"/>
        <xdr:cNvSpPr txBox="1">
          <a:spLocks noChangeArrowheads="1"/>
        </xdr:cNvSpPr>
      </xdr:nvSpPr>
      <xdr:spPr bwMode="auto">
        <a:xfrm>
          <a:off x="114300" y="975359"/>
          <a:ext cx="2066925" cy="463550"/>
        </a:xfrm>
        <a:prstGeom prst="rect">
          <a:avLst/>
        </a:prstGeom>
        <a:solidFill>
          <a:srgbClr val="FFC17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66675</xdr:rowOff>
    </xdr:from>
    <xdr:to>
      <xdr:col>1</xdr:col>
      <xdr:colOff>447675</xdr:colOff>
      <xdr:row>7</xdr:row>
      <xdr:rowOff>133350</xdr:rowOff>
    </xdr:to>
    <xdr:pic macro="[0]!Instruction.BlockClick">
      <xdr:nvPicPr>
        <xdr:cNvPr id="357869" name="InstrImg_1" descr="icon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0382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8</xdr:row>
      <xdr:rowOff>0</xdr:rowOff>
    </xdr:from>
    <xdr:to>
      <xdr:col>1</xdr:col>
      <xdr:colOff>428625</xdr:colOff>
      <xdr:row>10</xdr:row>
      <xdr:rowOff>66675</xdr:rowOff>
    </xdr:to>
    <xdr:pic macro="[0]!Instruction.BlockClick">
      <xdr:nvPicPr>
        <xdr:cNvPr id="357870" name="InstrImg_2" descr="icon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476375"/>
          <a:ext cx="3810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10</xdr:row>
      <xdr:rowOff>142875</xdr:rowOff>
    </xdr:from>
    <xdr:to>
      <xdr:col>1</xdr:col>
      <xdr:colOff>428625</xdr:colOff>
      <xdr:row>12</xdr:row>
      <xdr:rowOff>47625</xdr:rowOff>
    </xdr:to>
    <xdr:pic macro="[0]!Instruction.BlockClick">
      <xdr:nvPicPr>
        <xdr:cNvPr id="357871" name="InstrImg_3" descr="icon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94310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12</xdr:row>
      <xdr:rowOff>123825</xdr:rowOff>
    </xdr:from>
    <xdr:to>
      <xdr:col>1</xdr:col>
      <xdr:colOff>428625</xdr:colOff>
      <xdr:row>13</xdr:row>
      <xdr:rowOff>38100</xdr:rowOff>
    </xdr:to>
    <xdr:pic macro="[0]!Instruction.BlockClick">
      <xdr:nvPicPr>
        <xdr:cNvPr id="357872" name="InstrImg_4" descr="icon4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241935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13</xdr:row>
      <xdr:rowOff>104775</xdr:rowOff>
    </xdr:from>
    <xdr:to>
      <xdr:col>1</xdr:col>
      <xdr:colOff>428625</xdr:colOff>
      <xdr:row>15</xdr:row>
      <xdr:rowOff>104775</xdr:rowOff>
    </xdr:to>
    <xdr:pic macro="[0]!Instruction.BlockClick">
      <xdr:nvPicPr>
        <xdr:cNvPr id="357873" name="InstrImg_5" descr="icon5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288607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66675</xdr:colOff>
      <xdr:row>16</xdr:row>
      <xdr:rowOff>9525</xdr:rowOff>
    </xdr:from>
    <xdr:to>
      <xdr:col>1</xdr:col>
      <xdr:colOff>447675</xdr:colOff>
      <xdr:row>18</xdr:row>
      <xdr:rowOff>9525</xdr:rowOff>
    </xdr:to>
    <xdr:pic macro="[0]!Instruction.BlockClick">
      <xdr:nvPicPr>
        <xdr:cNvPr id="357874" name="InstrImg_6" descr="icon6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33623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76200</xdr:colOff>
      <xdr:row>18</xdr:row>
      <xdr:rowOff>104775</xdr:rowOff>
    </xdr:from>
    <xdr:to>
      <xdr:col>1</xdr:col>
      <xdr:colOff>457200</xdr:colOff>
      <xdr:row>18</xdr:row>
      <xdr:rowOff>466725</xdr:rowOff>
    </xdr:to>
    <xdr:pic macro="[0]!Instruction.BlockClick">
      <xdr:nvPicPr>
        <xdr:cNvPr id="357875" name="InstrImg_7" descr="icon7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3838575"/>
          <a:ext cx="3810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pic>
      <xdr:nvPicPr>
        <xdr:cNvPr id="357876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3819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pic>
      <xdr:nvPicPr>
        <xdr:cNvPr id="357877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4572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19050</xdr:colOff>
      <xdr:row>18</xdr:row>
      <xdr:rowOff>523875</xdr:rowOff>
    </xdr:from>
    <xdr:to>
      <xdr:col>1</xdr:col>
      <xdr:colOff>447675</xdr:colOff>
      <xdr:row>124</xdr:row>
      <xdr:rowOff>19050</xdr:rowOff>
    </xdr:to>
    <xdr:pic macro="[0]!Instruction.BlockClick">
      <xdr:nvPicPr>
        <xdr:cNvPr id="357878" name="InstrImg_8" descr="icon8.pn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4257675"/>
          <a:ext cx="4286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110</xdr:row>
      <xdr:rowOff>47625</xdr:rowOff>
    </xdr:from>
    <xdr:to>
      <xdr:col>4</xdr:col>
      <xdr:colOff>257175</xdr:colOff>
      <xdr:row>111</xdr:row>
      <xdr:rowOff>9525</xdr:rowOff>
    </xdr:to>
    <xdr:pic macro="[0]!Instruction.chkUpdates_Click">
      <xdr:nvPicPr>
        <xdr:cNvPr id="357879" name="chkGetUpdatesTrue" descr="check_yes.jpg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112</xdr:row>
      <xdr:rowOff>57150</xdr:rowOff>
    </xdr:from>
    <xdr:to>
      <xdr:col>4</xdr:col>
      <xdr:colOff>257175</xdr:colOff>
      <xdr:row>113</xdr:row>
      <xdr:rowOff>19050</xdr:rowOff>
    </xdr:to>
    <xdr:pic macro="[0]!Instruction.chkUpdates_Click">
      <xdr:nvPicPr>
        <xdr:cNvPr id="357880" name="chkNoUpdatesFalse" descr="check_no.png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112</xdr:row>
      <xdr:rowOff>57150</xdr:rowOff>
    </xdr:from>
    <xdr:to>
      <xdr:col>4</xdr:col>
      <xdr:colOff>257175</xdr:colOff>
      <xdr:row>113</xdr:row>
      <xdr:rowOff>19050</xdr:rowOff>
    </xdr:to>
    <xdr:pic macro="[0]!Instruction.chkUpdates_Click">
      <xdr:nvPicPr>
        <xdr:cNvPr id="357881" name="chkNoUpdatesTrue" descr="check_yes.jpg" hidden="1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110</xdr:row>
      <xdr:rowOff>47625</xdr:rowOff>
    </xdr:from>
    <xdr:to>
      <xdr:col>4</xdr:col>
      <xdr:colOff>257175</xdr:colOff>
      <xdr:row>111</xdr:row>
      <xdr:rowOff>9525</xdr:rowOff>
    </xdr:to>
    <xdr:pic macro="[0]!Instruction.chkUpdates_Click">
      <xdr:nvPicPr>
        <xdr:cNvPr id="357882" name="chkGetUpdatesFalse" descr="check_no.png" hidden="1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57150</xdr:colOff>
      <xdr:row>114</xdr:row>
      <xdr:rowOff>95250</xdr:rowOff>
    </xdr:from>
    <xdr:to>
      <xdr:col>5</xdr:col>
      <xdr:colOff>180975</xdr:colOff>
      <xdr:row>116</xdr:row>
      <xdr:rowOff>133350</xdr:rowOff>
    </xdr:to>
    <xdr:pic macro="[0]!Instruction.cmdGetUpdate_Click">
      <xdr:nvPicPr>
        <xdr:cNvPr id="357883" name="cmdGetUpdateImg" descr="icon11.png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276225</xdr:colOff>
      <xdr:row>114</xdr:row>
      <xdr:rowOff>104775</xdr:rowOff>
    </xdr:from>
    <xdr:to>
      <xdr:col>11</xdr:col>
      <xdr:colOff>104775</xdr:colOff>
      <xdr:row>116</xdr:row>
      <xdr:rowOff>142875</xdr:rowOff>
    </xdr:to>
    <xdr:pic macro="[0]!Instruction.cmdShowHideUpdateLog_Click">
      <xdr:nvPicPr>
        <xdr:cNvPr id="357884" name="cmdShowHideUpdateLogImg" descr="icon13.png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3875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381305</xdr:colOff>
      <xdr:row>2</xdr:row>
      <xdr:rowOff>9392</xdr:rowOff>
    </xdr:from>
    <xdr:to>
      <xdr:col>2</xdr:col>
      <xdr:colOff>1465150</xdr:colOff>
      <xdr:row>2</xdr:row>
      <xdr:rowOff>223955</xdr:rowOff>
    </xdr:to>
    <xdr:sp macro="" textlink="">
      <xdr:nvSpPr>
        <xdr:cNvPr id="31" name="cmdAct_1"/>
        <xdr:cNvSpPr txBox="1">
          <a:spLocks noChangeArrowheads="1"/>
        </xdr:cNvSpPr>
      </xdr:nvSpPr>
      <xdr:spPr bwMode="auto">
        <a:xfrm>
          <a:off x="1181405" y="352292"/>
          <a:ext cx="1083845" cy="214563"/>
        </a:xfrm>
        <a:prstGeom prst="rect">
          <a:avLst/>
        </a:prstGeom>
        <a:solidFill>
          <a:srgbClr val="B3FFD9"/>
        </a:solidFill>
        <a:ln w="9525">
          <a:noFill/>
          <a:miter lim="800000"/>
          <a:headEnd/>
          <a:tailEnd/>
        </a:ln>
      </xdr:spPr>
      <xdr:txBody>
        <a:bodyPr vertOverflow="clip" wrap="square" lIns="360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352425</xdr:colOff>
      <xdr:row>1</xdr:row>
      <xdr:rowOff>114300</xdr:rowOff>
    </xdr:from>
    <xdr:to>
      <xdr:col>2</xdr:col>
      <xdr:colOff>638175</xdr:colOff>
      <xdr:row>3</xdr:row>
      <xdr:rowOff>57150</xdr:rowOff>
    </xdr:to>
    <xdr:pic>
      <xdr:nvPicPr>
        <xdr:cNvPr id="357886" name="cmdAct_2" descr="icon15.png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2525" y="247650"/>
          <a:ext cx="2857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409575</xdr:colOff>
      <xdr:row>2</xdr:row>
      <xdr:rowOff>9525</xdr:rowOff>
    </xdr:from>
    <xdr:to>
      <xdr:col>4</xdr:col>
      <xdr:colOff>272129</xdr:colOff>
      <xdr:row>2</xdr:row>
      <xdr:rowOff>219075</xdr:rowOff>
    </xdr:to>
    <xdr:sp macro="" textlink="">
      <xdr:nvSpPr>
        <xdr:cNvPr id="33" name="cmdNoAct_1" hidden="1"/>
        <xdr:cNvSpPr txBox="1">
          <a:spLocks noChangeArrowheads="1"/>
        </xdr:cNvSpPr>
      </xdr:nvSpPr>
      <xdr:spPr bwMode="auto">
        <a:xfrm>
          <a:off x="1209675" y="352425"/>
          <a:ext cx="1634204" cy="209550"/>
        </a:xfrm>
        <a:prstGeom prst="rect">
          <a:avLst/>
        </a:prstGeom>
        <a:solidFill>
          <a:srgbClr val="FF5050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419100</xdr:colOff>
      <xdr:row>1</xdr:row>
      <xdr:rowOff>200025</xdr:rowOff>
    </xdr:from>
    <xdr:to>
      <xdr:col>2</xdr:col>
      <xdr:colOff>666750</xdr:colOff>
      <xdr:row>3</xdr:row>
      <xdr:rowOff>9525</xdr:rowOff>
    </xdr:to>
    <xdr:pic>
      <xdr:nvPicPr>
        <xdr:cNvPr id="357888" name="cmdNoAct_2" descr="icon16.png" hidden="1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333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268061</xdr:colOff>
      <xdr:row>2</xdr:row>
      <xdr:rowOff>3612</xdr:rowOff>
    </xdr:from>
    <xdr:to>
      <xdr:col>4</xdr:col>
      <xdr:colOff>189139</xdr:colOff>
      <xdr:row>2</xdr:row>
      <xdr:rowOff>219612</xdr:rowOff>
    </xdr:to>
    <xdr:sp macro="" textlink="">
      <xdr:nvSpPr>
        <xdr:cNvPr id="35" name="cmdNoInet_1" hidden="1"/>
        <xdr:cNvSpPr txBox="1">
          <a:spLocks noChangeArrowheads="1"/>
        </xdr:cNvSpPr>
      </xdr:nvSpPr>
      <xdr:spPr bwMode="auto">
        <a:xfrm>
          <a:off x="1068161" y="346512"/>
          <a:ext cx="1692728" cy="216000"/>
        </a:xfrm>
        <a:prstGeom prst="rect">
          <a:avLst/>
        </a:prstGeom>
        <a:solidFill>
          <a:srgbClr val="FFCC66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247650</xdr:colOff>
      <xdr:row>1</xdr:row>
      <xdr:rowOff>136963</xdr:rowOff>
    </xdr:from>
    <xdr:ext cx="250371" cy="374141"/>
    <xdr:sp macro="" textlink="">
      <xdr:nvSpPr>
        <xdr:cNvPr id="36" name="cmdNoInet_2" hidden="1"/>
        <xdr:cNvSpPr txBox="1"/>
      </xdr:nvSpPr>
      <xdr:spPr>
        <a:xfrm>
          <a:off x="1047750" y="270313"/>
          <a:ext cx="25037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 editAs="oneCell">
    <xdr:from>
      <xdr:col>17</xdr:col>
      <xdr:colOff>38100</xdr:colOff>
      <xdr:row>1</xdr:row>
      <xdr:rowOff>47625</xdr:rowOff>
    </xdr:from>
    <xdr:to>
      <xdr:col>25</xdr:col>
      <xdr:colOff>0</xdr:colOff>
      <xdr:row>2</xdr:row>
      <xdr:rowOff>76200</xdr:rowOff>
    </xdr:to>
    <xdr:sp macro="[0]!modButton.cmdStart_Click" textlink="">
      <xdr:nvSpPr>
        <xdr:cNvPr id="39" name="cmdStart" hidden="1"/>
        <xdr:cNvSpPr/>
      </xdr:nvSpPr>
      <xdr:spPr>
        <a:xfrm>
          <a:off x="6457950" y="180975"/>
          <a:ext cx="2324100" cy="238125"/>
        </a:xfrm>
        <a:prstGeom prst="roundRect">
          <a:avLst>
            <a:gd name="adj" fmla="val 0"/>
          </a:avLst>
        </a:prstGeom>
        <a:gradFill>
          <a:gsLst>
            <a:gs pos="0">
              <a:schemeClr val="bg1"/>
            </a:gs>
            <a:gs pos="11000">
              <a:schemeClr val="bg1">
                <a:lumMod val="75000"/>
              </a:schemeClr>
            </a:gs>
            <a:gs pos="100000">
              <a:schemeClr val="bg1"/>
            </a:gs>
          </a:gsLst>
        </a:gradFill>
        <a:ln>
          <a:solidFill>
            <a:schemeClr val="bg1">
              <a:lumMod val="50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/>
          <a:r>
            <a:rPr lang="ru-RU" sz="900" b="0" i="0" baseline="0">
              <a:solidFill>
                <a:schemeClr val="dk1"/>
              </a:solidFill>
              <a:effectLst/>
              <a:latin typeface="Tahoma" pitchFamily="34" charset="0"/>
              <a:ea typeface="Tahoma" pitchFamily="34" charset="0"/>
              <a:cs typeface="Tahoma" pitchFamily="34" charset="0"/>
            </a:rPr>
            <a:t>Приступить к заполнению</a:t>
          </a:r>
          <a:endParaRPr lang="en-US" sz="900" b="0" i="0" baseline="0">
            <a:solidFill>
              <a:schemeClr val="dk1"/>
            </a:solidFill>
            <a:effectLst/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0</xdr:row>
      <xdr:rowOff>114300</xdr:rowOff>
    </xdr:from>
    <xdr:to>
      <xdr:col>6</xdr:col>
      <xdr:colOff>47625</xdr:colOff>
      <xdr:row>1</xdr:row>
      <xdr:rowOff>219075</xdr:rowOff>
    </xdr:to>
    <xdr:sp macro="[0]!modUpdTemplLogger.cmdClearLog_Click" textlink="">
      <xdr:nvSpPr>
        <xdr:cNvPr id="184492" name="cmdClearLog"/>
        <xdr:cNvSpPr>
          <a:spLocks noChangeArrowheads="1"/>
        </xdr:cNvSpPr>
      </xdr:nvSpPr>
      <xdr:spPr bwMode="auto">
        <a:xfrm>
          <a:off x="8905875" y="114300"/>
          <a:ext cx="1171575" cy="247650"/>
        </a:xfrm>
        <a:prstGeom prst="roundRect">
          <a:avLst>
            <a:gd name="adj" fmla="val 0"/>
          </a:avLst>
        </a:prstGeom>
        <a:gradFill flip="none" rotWithShape="1">
          <a:gsLst>
            <a:gs pos="0">
              <a:schemeClr val="bg1"/>
            </a:gs>
            <a:gs pos="100000">
              <a:srgbClr val="C0C0C0"/>
            </a:gs>
          </a:gsLst>
          <a:lin ang="5400000" scaled="1"/>
          <a:tileRect/>
        </a:gradFill>
        <a:ln w="952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историю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54</xdr:row>
      <xdr:rowOff>47624</xdr:rowOff>
    </xdr:from>
    <xdr:to>
      <xdr:col>7</xdr:col>
      <xdr:colOff>0</xdr:colOff>
      <xdr:row>62</xdr:row>
      <xdr:rowOff>85725</xdr:rowOff>
    </xdr:to>
    <xdr:grpSp>
      <xdr:nvGrpSpPr>
        <xdr:cNvPr id="359500" name="Группа 12"/>
        <xdr:cNvGrpSpPr>
          <a:grpSpLocks/>
        </xdr:cNvGrpSpPr>
      </xdr:nvGrpSpPr>
      <xdr:grpSpPr bwMode="auto">
        <a:xfrm>
          <a:off x="114300" y="8839199"/>
          <a:ext cx="7096125" cy="1333501"/>
          <a:chOff x="8029572" y="1543048"/>
          <a:chExt cx="7234016" cy="1333503"/>
        </a:xfrm>
      </xdr:grpSpPr>
      <xdr:sp macro="" textlink="">
        <xdr:nvSpPr>
          <xdr:cNvPr id="4" name="TextBox 3"/>
          <xdr:cNvSpPr txBox="1"/>
        </xdr:nvSpPr>
        <xdr:spPr>
          <a:xfrm>
            <a:off x="8029572" y="1543048"/>
            <a:ext cx="4505481" cy="1333503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ru-RU" sz="900" b="1" i="0" u="none" strike="noStrike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Предоставляют:</a:t>
            </a:r>
            <a:r>
              <a:rPr lang="ru-RU" sz="900" b="1"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 </a:t>
            </a:r>
            <a:endParaRPr lang="en-US" sz="900" b="1">
              <a:latin typeface="Tahoma" pitchFamily="34" charset="0"/>
              <a:ea typeface="Tahoma" pitchFamily="34" charset="0"/>
              <a:cs typeface="Tahoma" pitchFamily="34" charset="0"/>
            </a:endParaRPr>
          </a:p>
          <a:p>
            <a:pPr fontAlgn="t"/>
            <a:r>
              <a:rPr lang="ru-RU" sz="900" b="0">
                <a:solidFill>
                  <a:schemeClr val="dk1"/>
                </a:solidFill>
                <a:effectLst/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юридические лица,</a:t>
            </a:r>
            <a:r>
              <a:rPr lang="ru-RU" sz="900" b="0" baseline="0">
                <a:solidFill>
                  <a:schemeClr val="dk1"/>
                </a:solidFill>
                <a:effectLst/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 кроме субъектов малого предпринимательства</a:t>
            </a:r>
            <a:r>
              <a:rPr lang="ru-RU" sz="900" b="0">
                <a:solidFill>
                  <a:schemeClr val="dk1"/>
                </a:solidFill>
                <a:effectLst/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 - поставщики электрической энергии (мощности) оптового и розничного рынков электроэнергии (мощности); гарантирующие поставщики электрической энергии (мощности); потребители-субъекты оптового рынка электроэнергии (мощности); энергосбытовые и энергоснабжающие организации; участники оптового рынка электроэнергии (мощности), в отношении которых не приняты балансовые решения:</a:t>
            </a:r>
          </a:p>
          <a:p>
            <a:pPr fontAlgn="t"/>
            <a:r>
              <a:rPr lang="ru-RU" sz="900" b="0">
                <a:solidFill>
                  <a:schemeClr val="dk1"/>
                </a:solidFill>
                <a:effectLst/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- Федеральной антимонопольной службе по установленному адресу</a:t>
            </a:r>
          </a:p>
          <a:p>
            <a:endParaRPr lang="ru-RU" sz="900">
              <a:latin typeface="Tahoma" pitchFamily="34" charset="0"/>
              <a:ea typeface="Tahoma" pitchFamily="34" charset="0"/>
              <a:cs typeface="Tahoma" pitchFamily="34" charset="0"/>
            </a:endParaRPr>
          </a:p>
        </xdr:txBody>
      </xdr:sp>
      <xdr:sp macro="" textlink="">
        <xdr:nvSpPr>
          <xdr:cNvPr id="7" name="TextBox 6"/>
          <xdr:cNvSpPr txBox="1"/>
        </xdr:nvSpPr>
        <xdr:spPr>
          <a:xfrm>
            <a:off x="12603024" y="1543049"/>
            <a:ext cx="2660564" cy="1333502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ru-RU" sz="900" b="1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Сроки предоставления</a:t>
            </a:r>
            <a:r>
              <a:rPr lang="ru-RU" sz="900" b="1" i="0" u="none" strike="noStrike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:</a:t>
            </a:r>
            <a:r>
              <a:rPr lang="ru-RU" sz="900" b="1"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 </a:t>
            </a:r>
            <a:endParaRPr lang="en-US" sz="900" b="1">
              <a:latin typeface="Tahoma" pitchFamily="34" charset="0"/>
              <a:ea typeface="Tahoma" pitchFamily="34" charset="0"/>
              <a:cs typeface="Tahoma" pitchFamily="34" charset="0"/>
            </a:endParaRPr>
          </a:p>
          <a:p>
            <a:r>
              <a:rPr lang="ru-RU" sz="900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2</a:t>
            </a:r>
            <a:r>
              <a:rPr lang="en-US" sz="900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5</a:t>
            </a:r>
            <a:r>
              <a:rPr lang="ru-RU" sz="900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 числа после отчетного месяца, </a:t>
            </a:r>
            <a:endParaRPr lang="en-US" sz="900">
              <a:solidFill>
                <a:schemeClr val="dk1"/>
              </a:solidFill>
              <a:effectLst/>
              <a:latin typeface="Tahoma" pitchFamily="34" charset="0"/>
              <a:ea typeface="Tahoma" pitchFamily="34" charset="0"/>
              <a:cs typeface="Tahoma" pitchFamily="34" charset="0"/>
            </a:endParaRPr>
          </a:p>
          <a:p>
            <a:r>
              <a:rPr lang="ru-RU" sz="900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1</a:t>
            </a:r>
            <a:r>
              <a:rPr lang="en-US" sz="900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5</a:t>
            </a:r>
            <a:r>
              <a:rPr lang="ru-RU" sz="900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 февраля - за отчетный год</a:t>
            </a:r>
            <a:endParaRPr lang="en-US" sz="900">
              <a:latin typeface="Tahoma" pitchFamily="34" charset="0"/>
              <a:ea typeface="Tahoma" pitchFamily="34" charset="0"/>
              <a:cs typeface="Tahoma" pitchFamily="34" charset="0"/>
            </a:endParaRPr>
          </a:p>
        </xdr:txBody>
      </xdr:sp>
    </xdr:grpSp>
    <xdr:clientData/>
  </xdr:twoCellAnchor>
  <xdr:twoCellAnchor>
    <xdr:from>
      <xdr:col>3</xdr:col>
      <xdr:colOff>266700</xdr:colOff>
      <xdr:row>8</xdr:row>
      <xdr:rowOff>123825</xdr:rowOff>
    </xdr:from>
    <xdr:to>
      <xdr:col>5</xdr:col>
      <xdr:colOff>1543050</xdr:colOff>
      <xdr:row>13</xdr:row>
      <xdr:rowOff>142875</xdr:rowOff>
    </xdr:to>
    <xdr:grpSp>
      <xdr:nvGrpSpPr>
        <xdr:cNvPr id="359501" name="Группа 10"/>
        <xdr:cNvGrpSpPr>
          <a:grpSpLocks/>
        </xdr:cNvGrpSpPr>
      </xdr:nvGrpSpPr>
      <xdr:grpSpPr bwMode="auto">
        <a:xfrm>
          <a:off x="114300" y="485775"/>
          <a:ext cx="2095500" cy="1171575"/>
          <a:chOff x="13888291" y="2943225"/>
          <a:chExt cx="2578773" cy="1219200"/>
        </a:xfrm>
      </xdr:grpSpPr>
      <xdr:grpSp>
        <xdr:nvGrpSpPr>
          <xdr:cNvPr id="359504" name="Группа 5"/>
          <xdr:cNvGrpSpPr>
            <a:grpSpLocks/>
          </xdr:cNvGrpSpPr>
        </xdr:nvGrpSpPr>
        <xdr:grpSpPr bwMode="auto">
          <a:xfrm>
            <a:off x="14355044" y="3219450"/>
            <a:ext cx="1680291" cy="942975"/>
            <a:chOff x="10668371" y="2209800"/>
            <a:chExt cx="1647267" cy="942975"/>
          </a:xfrm>
        </xdr:grpSpPr>
        <xdr:sp macro="" textlink="">
          <xdr:nvSpPr>
            <xdr:cNvPr id="8" name="TextBox 7"/>
            <xdr:cNvSpPr txBox="1"/>
          </xdr:nvSpPr>
          <xdr:spPr>
            <a:xfrm>
              <a:off x="10668364" y="2886075"/>
              <a:ext cx="1647262" cy="266700"/>
            </a:xfrm>
            <a:prstGeom prst="rect">
              <a:avLst/>
            </a:prstGeom>
            <a:solidFill>
              <a:schemeClr val="lt1"/>
            </a:solidFill>
            <a:ln w="12700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ru-RU" sz="900" b="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Месячная</a:t>
              </a:r>
              <a:r>
                <a:rPr lang="ru-RU" sz="900" b="1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, </a:t>
              </a:r>
              <a:r>
                <a:rPr lang="ru-RU" sz="900" b="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годовая</a:t>
              </a:r>
              <a:endParaRPr lang="en-US" sz="900" b="0">
                <a:latin typeface="Tahoma" pitchFamily="34" charset="0"/>
                <a:ea typeface="Tahoma" pitchFamily="34" charset="0"/>
                <a:cs typeface="Tahoma" pitchFamily="34" charset="0"/>
              </a:endParaRPr>
            </a:p>
          </xdr:txBody>
        </xdr:sp>
        <xdr:sp macro="" textlink="">
          <xdr:nvSpPr>
            <xdr:cNvPr id="9" name="TextBox 8"/>
            <xdr:cNvSpPr txBox="1"/>
          </xdr:nvSpPr>
          <xdr:spPr>
            <a:xfrm>
              <a:off x="10668364" y="2209800"/>
              <a:ext cx="1647262" cy="638175"/>
            </a:xfrm>
            <a:prstGeom prst="rect">
              <a:avLst/>
            </a:prstGeom>
            <a:noFill/>
            <a:ln w="12700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>
                <a:lnSpc>
                  <a:spcPts val="900"/>
                </a:lnSpc>
              </a:pPr>
              <a:r>
                <a:rPr lang="ru-RU" sz="9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Приказ Росстата:</a:t>
              </a:r>
              <a:br>
                <a:rPr lang="ru-RU" sz="9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</a:br>
              <a:r>
                <a:rPr lang="ru-RU" sz="9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Об утверждении формы </a:t>
              </a:r>
              <a:br>
                <a:rPr lang="ru-RU" sz="9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</a:br>
              <a:r>
                <a:rPr lang="ru-RU" sz="9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от </a:t>
              </a:r>
              <a:r>
                <a:rPr lang="en-US" sz="9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02</a:t>
              </a:r>
              <a:r>
                <a:rPr lang="ru-RU" sz="9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.0</a:t>
              </a:r>
              <a:r>
                <a:rPr lang="en-US" sz="9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8</a:t>
              </a:r>
              <a:r>
                <a:rPr lang="ru-RU" sz="9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.201</a:t>
              </a:r>
              <a:r>
                <a:rPr lang="en-US" sz="9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8</a:t>
              </a:r>
              <a:r>
                <a:rPr lang="ru-RU" sz="9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 № </a:t>
              </a:r>
              <a:r>
                <a:rPr lang="en-US" sz="9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477</a:t>
              </a:r>
              <a:endParaRPr lang="ru-RU" sz="900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endParaRPr>
            </a:p>
            <a:p>
              <a:pPr algn="ctr">
                <a:lnSpc>
                  <a:spcPts val="900"/>
                </a:lnSpc>
              </a:pPr>
              <a:endParaRPr lang="en-US" sz="900" b="0">
                <a:latin typeface="Tahoma" pitchFamily="34" charset="0"/>
                <a:ea typeface="Tahoma" pitchFamily="34" charset="0"/>
                <a:cs typeface="Tahoma" pitchFamily="34" charset="0"/>
              </a:endParaRPr>
            </a:p>
          </xdr:txBody>
        </xdr:sp>
      </xdr:grpSp>
      <xdr:sp macro="" textlink="">
        <xdr:nvSpPr>
          <xdr:cNvPr id="12" name="TextBox 11"/>
          <xdr:cNvSpPr txBox="1"/>
        </xdr:nvSpPr>
        <xdr:spPr>
          <a:xfrm>
            <a:off x="13888291" y="2943225"/>
            <a:ext cx="2578773" cy="266700"/>
          </a:xfrm>
          <a:prstGeom prst="rect">
            <a:avLst/>
          </a:prstGeom>
          <a:solidFill>
            <a:schemeClr val="lt1"/>
          </a:solidFill>
          <a:ln w="12700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ru-RU" sz="800" b="0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Форма № 46-ЭЭ (полезный</a:t>
            </a:r>
            <a:r>
              <a:rPr lang="en-US" sz="800" b="0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 </a:t>
            </a:r>
            <a:r>
              <a:rPr lang="ru-RU" sz="800" b="0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отпуск)</a:t>
            </a:r>
            <a:endParaRPr lang="en-US" sz="800" b="0">
              <a:latin typeface="Tahoma" pitchFamily="34" charset="0"/>
              <a:ea typeface="Tahoma" pitchFamily="34" charset="0"/>
              <a:cs typeface="Tahoma" pitchFamily="34" charset="0"/>
            </a:endParaRPr>
          </a:p>
        </xdr:txBody>
      </xdr:sp>
    </xdr:grpSp>
    <xdr:clientData/>
  </xdr:twoCellAnchor>
  <xdr:oneCellAnchor>
    <xdr:from>
      <xdr:col>7</xdr:col>
      <xdr:colOff>9525</xdr:colOff>
      <xdr:row>15</xdr:row>
      <xdr:rowOff>38100</xdr:rowOff>
    </xdr:from>
    <xdr:ext cx="323850" cy="323850"/>
    <xdr:pic macro="[0]!modButton.cmdUpdateReestrOrg_Click_Handler">
      <xdr:nvPicPr>
        <xdr:cNvPr id="14" name="cmdRefreshOrg" descr="icon16.png"/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prstClr val="black"/>
            <a:schemeClr val="tx1">
              <a:lumMod val="95000"/>
              <a:lumOff val="5000"/>
              <a:tint val="45000"/>
              <a:satMod val="400000"/>
            </a:schemeClr>
          </a:duotone>
          <a:extLst/>
        </a:blip>
        <a:srcRect/>
        <a:stretch>
          <a:fillRect/>
        </a:stretch>
      </xdr:blipFill>
      <xdr:spPr bwMode="auto">
        <a:xfrm>
          <a:off x="7381875" y="2247900"/>
          <a:ext cx="323850" cy="323850"/>
        </a:xfrm>
        <a:prstGeom prst="rect">
          <a:avLst/>
        </a:prstGeom>
        <a:noFill/>
        <a:ln>
          <a:noFill/>
        </a:ln>
        <a:extLst/>
      </xdr:spPr>
    </xdr:pic>
    <xdr:clientData/>
  </xdr:oneCellAnchor>
  <xdr:twoCellAnchor>
    <xdr:from>
      <xdr:col>0</xdr:col>
      <xdr:colOff>0</xdr:colOff>
      <xdr:row>17</xdr:row>
      <xdr:rowOff>228600</xdr:rowOff>
    </xdr:from>
    <xdr:to>
      <xdr:col>5</xdr:col>
      <xdr:colOff>323851</xdr:colOff>
      <xdr:row>19</xdr:row>
      <xdr:rowOff>209550</xdr:rowOff>
    </xdr:to>
    <xdr:grpSp>
      <xdr:nvGrpSpPr>
        <xdr:cNvPr id="5" name="Группа 4"/>
        <xdr:cNvGrpSpPr/>
      </xdr:nvGrpSpPr>
      <xdr:grpSpPr>
        <a:xfrm>
          <a:off x="0" y="2333625"/>
          <a:ext cx="990601" cy="476250"/>
          <a:chOff x="295276" y="2495550"/>
          <a:chExt cx="990600" cy="476250"/>
        </a:xfrm>
      </xdr:grpSpPr>
      <xdr:sp macro="" textlink="">
        <xdr:nvSpPr>
          <xdr:cNvPr id="3" name="lblNDS"/>
          <xdr:cNvSpPr txBox="1"/>
        </xdr:nvSpPr>
        <xdr:spPr>
          <a:xfrm>
            <a:off x="295276" y="2495550"/>
            <a:ext cx="990600" cy="2476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ru-RU" sz="9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Ставка НДС, %</a:t>
            </a:r>
          </a:p>
        </xdr:txBody>
      </xdr:sp>
      <xdr:sp macro="" textlink="">
        <xdr:nvSpPr>
          <xdr:cNvPr id="17" name="valNDS"/>
          <xdr:cNvSpPr txBox="1"/>
        </xdr:nvSpPr>
        <xdr:spPr>
          <a:xfrm>
            <a:off x="390526" y="2733675"/>
            <a:ext cx="790574" cy="23812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ru-RU" sz="9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20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228600</xdr:colOff>
      <xdr:row>0</xdr:row>
      <xdr:rowOff>76200</xdr:rowOff>
    </xdr:from>
    <xdr:to>
      <xdr:col>2</xdr:col>
      <xdr:colOff>521233</xdr:colOff>
      <xdr:row>2</xdr:row>
      <xdr:rowOff>40350</xdr:rowOff>
    </xdr:to>
    <xdr:pic macro="[0]!AllSheetsInThisWorkbook.MakeList">
      <xdr:nvPicPr>
        <xdr:cNvPr id="3" name="Рисунок 2"/>
        <xdr:cNvPicPr>
          <a:picLocks/>
        </xdr:cNvPicPr>
      </xdr:nvPicPr>
      <xdr:blipFill>
        <a:blip xmlns:r="http://schemas.openxmlformats.org/officeDocument/2006/relationships" r:embed="rId1" cstate="print">
          <a:duotone>
            <a:schemeClr val="accent3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24225" y="76200"/>
          <a:ext cx="292633" cy="288000"/>
        </a:xfrm>
        <a:prstGeom prst="rect">
          <a:avLst/>
        </a:prstGeom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javina@fas.gov.ru" TargetMode="External"/><Relationship Id="rId5" Type="http://schemas.openxmlformats.org/officeDocument/2006/relationships/oleObject" Target="../embeddings/_________Microsoft_Office_Word_97_-_20031.doc"/><Relationship Id="rId4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Instruction"/>
  <dimension ref="A1:AC124"/>
  <sheetViews>
    <sheetView showGridLines="0" zoomScaleNormal="100" workbookViewId="0"/>
  </sheetViews>
  <sheetFormatPr defaultColWidth="9.140625" defaultRowHeight="14.25"/>
  <cols>
    <col min="1" max="1" width="1.7109375" style="84" customWidth="1"/>
    <col min="2" max="2" width="8.7109375" style="84" customWidth="1"/>
    <col min="3" max="3" width="22.28515625" style="84" customWidth="1"/>
    <col min="4" max="4" width="4.28515625" style="84" customWidth="1"/>
    <col min="5" max="6" width="4.42578125" style="84" customWidth="1"/>
    <col min="7" max="7" width="4.5703125" style="84" customWidth="1"/>
    <col min="8" max="24" width="4.42578125" style="84" customWidth="1"/>
    <col min="25" max="25" width="4.42578125" style="85" customWidth="1"/>
    <col min="26" max="26" width="9.140625" style="84"/>
    <col min="27" max="27" width="0" style="84" hidden="1" customWidth="1"/>
    <col min="28" max="16384" width="9.140625" style="84"/>
  </cols>
  <sheetData>
    <row r="1" spans="1:29" ht="3.75" customHeight="1">
      <c r="A1" s="83"/>
      <c r="AA1" s="84" t="s">
        <v>289</v>
      </c>
    </row>
    <row r="2" spans="1:29" ht="16.5" customHeight="1">
      <c r="B2" s="309" t="e">
        <f ca="1">"Код шаблона: " &amp; GetCode()</f>
        <v>#NAME?</v>
      </c>
      <c r="C2" s="309"/>
      <c r="D2" s="309"/>
      <c r="E2" s="309"/>
      <c r="F2" s="309"/>
      <c r="G2" s="309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7"/>
      <c r="W2" s="86"/>
      <c r="X2" s="86"/>
    </row>
    <row r="3" spans="1:29" ht="18" customHeight="1">
      <c r="B3" s="310" t="e">
        <f ca="1">"Версия " &amp; GetVersion()</f>
        <v>#NAME?</v>
      </c>
      <c r="C3" s="310"/>
      <c r="D3" s="88"/>
      <c r="E3" s="88"/>
      <c r="F3" s="88"/>
      <c r="G3" s="88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6"/>
      <c r="T3" s="86"/>
      <c r="U3" s="86"/>
      <c r="V3" s="87"/>
      <c r="W3" s="87"/>
      <c r="X3" s="87"/>
      <c r="Y3" s="87"/>
    </row>
    <row r="4" spans="1:29" ht="6" customHeight="1">
      <c r="B4" s="126"/>
      <c r="C4" s="90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</row>
    <row r="5" spans="1:29" ht="32.25" customHeight="1">
      <c r="A5" s="125"/>
      <c r="B5" s="311" t="s">
        <v>487</v>
      </c>
      <c r="C5" s="312"/>
      <c r="D5" s="312"/>
      <c r="E5" s="312"/>
      <c r="F5" s="312"/>
      <c r="G5" s="312"/>
      <c r="H5" s="312"/>
      <c r="I5" s="312"/>
      <c r="J5" s="312"/>
      <c r="K5" s="312"/>
      <c r="L5" s="312"/>
      <c r="M5" s="312"/>
      <c r="N5" s="312"/>
      <c r="O5" s="312"/>
      <c r="P5" s="312"/>
      <c r="Q5" s="312"/>
      <c r="R5" s="312"/>
      <c r="S5" s="312"/>
      <c r="T5" s="312"/>
      <c r="U5" s="312"/>
      <c r="V5" s="312"/>
      <c r="W5" s="312"/>
      <c r="X5" s="312"/>
      <c r="Y5" s="312"/>
      <c r="Z5" s="127"/>
      <c r="AB5" s="89"/>
      <c r="AC5" s="89"/>
    </row>
    <row r="6" spans="1:29" ht="9.75" customHeight="1">
      <c r="A6" s="90"/>
      <c r="B6" s="128"/>
      <c r="C6" s="129"/>
      <c r="D6" s="130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2"/>
      <c r="Z6" s="133"/>
    </row>
    <row r="7" spans="1:29" ht="15" customHeight="1">
      <c r="A7" s="90"/>
      <c r="B7" s="133"/>
      <c r="C7" s="134"/>
      <c r="D7" s="135"/>
      <c r="E7" s="313" t="s">
        <v>439</v>
      </c>
      <c r="F7" s="313"/>
      <c r="G7" s="313"/>
      <c r="H7" s="313"/>
      <c r="I7" s="313"/>
      <c r="J7" s="313"/>
      <c r="K7" s="313"/>
      <c r="L7" s="313"/>
      <c r="M7" s="313"/>
      <c r="N7" s="313"/>
      <c r="O7" s="313"/>
      <c r="P7" s="313"/>
      <c r="Q7" s="313"/>
      <c r="R7" s="313"/>
      <c r="S7" s="313"/>
      <c r="T7" s="313"/>
      <c r="U7" s="313"/>
      <c r="V7" s="313"/>
      <c r="W7" s="313"/>
      <c r="X7" s="313"/>
      <c r="Y7" s="136"/>
      <c r="Z7" s="133"/>
    </row>
    <row r="8" spans="1:29" ht="15" customHeight="1">
      <c r="A8" s="90"/>
      <c r="B8" s="133"/>
      <c r="C8" s="134"/>
      <c r="D8" s="135"/>
      <c r="E8" s="313"/>
      <c r="F8" s="313"/>
      <c r="G8" s="313"/>
      <c r="H8" s="313"/>
      <c r="I8" s="313"/>
      <c r="J8" s="313"/>
      <c r="K8" s="313"/>
      <c r="L8" s="313"/>
      <c r="M8" s="313"/>
      <c r="N8" s="313"/>
      <c r="O8" s="313"/>
      <c r="P8" s="313"/>
      <c r="Q8" s="313"/>
      <c r="R8" s="313"/>
      <c r="S8" s="313"/>
      <c r="T8" s="313"/>
      <c r="U8" s="313"/>
      <c r="V8" s="313"/>
      <c r="W8" s="313"/>
      <c r="X8" s="313"/>
      <c r="Y8" s="136"/>
      <c r="Z8" s="133"/>
    </row>
    <row r="9" spans="1:29" ht="15" customHeight="1">
      <c r="A9" s="90"/>
      <c r="B9" s="133"/>
      <c r="C9" s="134"/>
      <c r="D9" s="135"/>
      <c r="E9" s="313"/>
      <c r="F9" s="313"/>
      <c r="G9" s="313"/>
      <c r="H9" s="313"/>
      <c r="I9" s="313"/>
      <c r="J9" s="313"/>
      <c r="K9" s="313"/>
      <c r="L9" s="313"/>
      <c r="M9" s="313"/>
      <c r="N9" s="313"/>
      <c r="O9" s="313"/>
      <c r="P9" s="313"/>
      <c r="Q9" s="313"/>
      <c r="R9" s="313"/>
      <c r="S9" s="313"/>
      <c r="T9" s="313"/>
      <c r="U9" s="313"/>
      <c r="V9" s="313"/>
      <c r="W9" s="313"/>
      <c r="X9" s="313"/>
      <c r="Y9" s="136"/>
      <c r="Z9" s="133"/>
    </row>
    <row r="10" spans="1:29" ht="10.5" customHeight="1">
      <c r="A10" s="90"/>
      <c r="B10" s="133"/>
      <c r="C10" s="134"/>
      <c r="D10" s="135"/>
      <c r="E10" s="313"/>
      <c r="F10" s="313"/>
      <c r="G10" s="313"/>
      <c r="H10" s="313"/>
      <c r="I10" s="313"/>
      <c r="J10" s="313"/>
      <c r="K10" s="313"/>
      <c r="L10" s="313"/>
      <c r="M10" s="313"/>
      <c r="N10" s="313"/>
      <c r="O10" s="313"/>
      <c r="P10" s="313"/>
      <c r="Q10" s="313"/>
      <c r="R10" s="313"/>
      <c r="S10" s="313"/>
      <c r="T10" s="313"/>
      <c r="U10" s="313"/>
      <c r="V10" s="313"/>
      <c r="W10" s="313"/>
      <c r="X10" s="313"/>
      <c r="Y10" s="136"/>
      <c r="Z10" s="133"/>
    </row>
    <row r="11" spans="1:29" ht="27" customHeight="1">
      <c r="A11" s="90"/>
      <c r="B11" s="133"/>
      <c r="C11" s="134"/>
      <c r="D11" s="135"/>
      <c r="E11" s="313"/>
      <c r="F11" s="313"/>
      <c r="G11" s="313"/>
      <c r="H11" s="313"/>
      <c r="I11" s="313"/>
      <c r="J11" s="313"/>
      <c r="K11" s="313"/>
      <c r="L11" s="313"/>
      <c r="M11" s="313"/>
      <c r="N11" s="313"/>
      <c r="O11" s="313"/>
      <c r="P11" s="313"/>
      <c r="Q11" s="313"/>
      <c r="R11" s="313"/>
      <c r="S11" s="313"/>
      <c r="T11" s="313"/>
      <c r="U11" s="313"/>
      <c r="V11" s="313"/>
      <c r="W11" s="313"/>
      <c r="X11" s="313"/>
      <c r="Y11" s="136"/>
      <c r="Z11" s="133"/>
    </row>
    <row r="12" spans="1:29" ht="12" customHeight="1">
      <c r="A12" s="90"/>
      <c r="B12" s="133"/>
      <c r="C12" s="134"/>
      <c r="D12" s="135"/>
      <c r="E12" s="313"/>
      <c r="F12" s="313"/>
      <c r="G12" s="313"/>
      <c r="H12" s="313"/>
      <c r="I12" s="313"/>
      <c r="J12" s="313"/>
      <c r="K12" s="313"/>
      <c r="L12" s="313"/>
      <c r="M12" s="313"/>
      <c r="N12" s="313"/>
      <c r="O12" s="313"/>
      <c r="P12" s="313"/>
      <c r="Q12" s="313"/>
      <c r="R12" s="313"/>
      <c r="S12" s="313"/>
      <c r="T12" s="313"/>
      <c r="U12" s="313"/>
      <c r="V12" s="313"/>
      <c r="W12" s="313"/>
      <c r="X12" s="313"/>
      <c r="Y12" s="136"/>
      <c r="Z12" s="133"/>
    </row>
    <row r="13" spans="1:29" ht="38.25" customHeight="1">
      <c r="A13" s="90"/>
      <c r="B13" s="133"/>
      <c r="C13" s="134"/>
      <c r="D13" s="135"/>
      <c r="E13" s="313"/>
      <c r="F13" s="313"/>
      <c r="G13" s="313"/>
      <c r="H13" s="313"/>
      <c r="I13" s="313"/>
      <c r="J13" s="313"/>
      <c r="K13" s="313"/>
      <c r="L13" s="313"/>
      <c r="M13" s="313"/>
      <c r="N13" s="313"/>
      <c r="O13" s="313"/>
      <c r="P13" s="313"/>
      <c r="Q13" s="313"/>
      <c r="R13" s="313"/>
      <c r="S13" s="313"/>
      <c r="T13" s="313"/>
      <c r="U13" s="313"/>
      <c r="V13" s="313"/>
      <c r="W13" s="313"/>
      <c r="X13" s="313"/>
      <c r="Y13" s="137"/>
      <c r="Z13" s="133"/>
    </row>
    <row r="14" spans="1:29" ht="15" customHeight="1">
      <c r="A14" s="90"/>
      <c r="B14" s="133"/>
      <c r="C14" s="134"/>
      <c r="D14" s="135"/>
      <c r="E14" s="313"/>
      <c r="F14" s="313"/>
      <c r="G14" s="313"/>
      <c r="H14" s="313"/>
      <c r="I14" s="313"/>
      <c r="J14" s="313"/>
      <c r="K14" s="313"/>
      <c r="L14" s="313"/>
      <c r="M14" s="313"/>
      <c r="N14" s="313"/>
      <c r="O14" s="313"/>
      <c r="P14" s="313"/>
      <c r="Q14" s="313"/>
      <c r="R14" s="313"/>
      <c r="S14" s="313"/>
      <c r="T14" s="313"/>
      <c r="U14" s="313"/>
      <c r="V14" s="313"/>
      <c r="W14" s="313"/>
      <c r="X14" s="313"/>
      <c r="Y14" s="136"/>
      <c r="Z14" s="133"/>
    </row>
    <row r="15" spans="1:29" ht="15">
      <c r="A15" s="90"/>
      <c r="B15" s="133"/>
      <c r="C15" s="134"/>
      <c r="D15" s="135"/>
      <c r="E15" s="313"/>
      <c r="F15" s="313"/>
      <c r="G15" s="313"/>
      <c r="H15" s="313"/>
      <c r="I15" s="313"/>
      <c r="J15" s="313"/>
      <c r="K15" s="313"/>
      <c r="L15" s="313"/>
      <c r="M15" s="313"/>
      <c r="N15" s="313"/>
      <c r="O15" s="313"/>
      <c r="P15" s="313"/>
      <c r="Q15" s="313"/>
      <c r="R15" s="313"/>
      <c r="S15" s="313"/>
      <c r="T15" s="313"/>
      <c r="U15" s="313"/>
      <c r="V15" s="313"/>
      <c r="W15" s="313"/>
      <c r="X15" s="313"/>
      <c r="Y15" s="136"/>
      <c r="Z15" s="133"/>
    </row>
    <row r="16" spans="1:29" ht="15">
      <c r="A16" s="90"/>
      <c r="B16" s="133"/>
      <c r="C16" s="134"/>
      <c r="D16" s="135"/>
      <c r="E16" s="313"/>
      <c r="F16" s="313"/>
      <c r="G16" s="313"/>
      <c r="H16" s="313"/>
      <c r="I16" s="313"/>
      <c r="J16" s="313"/>
      <c r="K16" s="313"/>
      <c r="L16" s="313"/>
      <c r="M16" s="313"/>
      <c r="N16" s="313"/>
      <c r="O16" s="313"/>
      <c r="P16" s="313"/>
      <c r="Q16" s="313"/>
      <c r="R16" s="313"/>
      <c r="S16" s="313"/>
      <c r="T16" s="313"/>
      <c r="U16" s="313"/>
      <c r="V16" s="313"/>
      <c r="W16" s="313"/>
      <c r="X16" s="313"/>
      <c r="Y16" s="136"/>
      <c r="Z16" s="133"/>
    </row>
    <row r="17" spans="1:26" ht="15" customHeight="1">
      <c r="A17" s="90"/>
      <c r="B17" s="133"/>
      <c r="C17" s="134"/>
      <c r="D17" s="135"/>
      <c r="E17" s="313"/>
      <c r="F17" s="313"/>
      <c r="G17" s="313"/>
      <c r="H17" s="313"/>
      <c r="I17" s="313"/>
      <c r="J17" s="313"/>
      <c r="K17" s="313"/>
      <c r="L17" s="313"/>
      <c r="M17" s="313"/>
      <c r="N17" s="313"/>
      <c r="O17" s="313"/>
      <c r="P17" s="313"/>
      <c r="Q17" s="313"/>
      <c r="R17" s="313"/>
      <c r="S17" s="313"/>
      <c r="T17" s="313"/>
      <c r="U17" s="313"/>
      <c r="V17" s="313"/>
      <c r="W17" s="313"/>
      <c r="X17" s="313"/>
      <c r="Y17" s="136"/>
      <c r="Z17" s="133"/>
    </row>
    <row r="18" spans="1:26" ht="15">
      <c r="A18" s="90"/>
      <c r="B18" s="133"/>
      <c r="C18" s="134"/>
      <c r="D18" s="135"/>
      <c r="E18" s="313"/>
      <c r="F18" s="313"/>
      <c r="G18" s="313"/>
      <c r="H18" s="313"/>
      <c r="I18" s="313"/>
      <c r="J18" s="313"/>
      <c r="K18" s="313"/>
      <c r="L18" s="313"/>
      <c r="M18" s="313"/>
      <c r="N18" s="313"/>
      <c r="O18" s="313"/>
      <c r="P18" s="313"/>
      <c r="Q18" s="313"/>
      <c r="R18" s="313"/>
      <c r="S18" s="313"/>
      <c r="T18" s="313"/>
      <c r="U18" s="313"/>
      <c r="V18" s="313"/>
      <c r="W18" s="313"/>
      <c r="X18" s="313"/>
      <c r="Y18" s="136"/>
      <c r="Z18" s="133"/>
    </row>
    <row r="19" spans="1:26" ht="60" customHeight="1">
      <c r="A19" s="90"/>
      <c r="B19" s="133"/>
      <c r="C19" s="134"/>
      <c r="D19" s="138"/>
      <c r="E19" s="313"/>
      <c r="F19" s="313"/>
      <c r="G19" s="313"/>
      <c r="H19" s="313"/>
      <c r="I19" s="313"/>
      <c r="J19" s="313"/>
      <c r="K19" s="313"/>
      <c r="L19" s="313"/>
      <c r="M19" s="313"/>
      <c r="N19" s="313"/>
      <c r="O19" s="313"/>
      <c r="P19" s="313"/>
      <c r="Q19" s="313"/>
      <c r="R19" s="313"/>
      <c r="S19" s="313"/>
      <c r="T19" s="313"/>
      <c r="U19" s="313"/>
      <c r="V19" s="313"/>
      <c r="W19" s="313"/>
      <c r="X19" s="313"/>
      <c r="Y19" s="136"/>
      <c r="Z19" s="133"/>
    </row>
    <row r="20" spans="1:26" ht="15" hidden="1">
      <c r="A20" s="90"/>
      <c r="B20" s="133"/>
      <c r="C20" s="134"/>
      <c r="D20" s="138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136"/>
      <c r="Z20" s="133"/>
    </row>
    <row r="21" spans="1:26" ht="14.25" hidden="1" customHeight="1">
      <c r="A21" s="90"/>
      <c r="B21" s="133"/>
      <c r="C21" s="134"/>
      <c r="D21" s="135"/>
      <c r="E21" s="140" t="s">
        <v>290</v>
      </c>
      <c r="F21" s="314" t="s">
        <v>291</v>
      </c>
      <c r="G21" s="315"/>
      <c r="H21" s="315"/>
      <c r="I21" s="315"/>
      <c r="J21" s="315"/>
      <c r="K21" s="315"/>
      <c r="L21" s="315"/>
      <c r="M21" s="315"/>
      <c r="N21" s="91"/>
      <c r="O21" s="141" t="s">
        <v>290</v>
      </c>
      <c r="P21" s="316" t="s">
        <v>10</v>
      </c>
      <c r="Q21" s="317"/>
      <c r="R21" s="317"/>
      <c r="S21" s="317"/>
      <c r="T21" s="317"/>
      <c r="U21" s="317"/>
      <c r="V21" s="317"/>
      <c r="W21" s="317"/>
      <c r="X21" s="317"/>
      <c r="Y21" s="136"/>
      <c r="Z21" s="133"/>
    </row>
    <row r="22" spans="1:26" ht="14.25" hidden="1" customHeight="1">
      <c r="A22" s="90"/>
      <c r="B22" s="133"/>
      <c r="C22" s="134"/>
      <c r="D22" s="135"/>
      <c r="E22" s="142" t="s">
        <v>290</v>
      </c>
      <c r="F22" s="314" t="s">
        <v>292</v>
      </c>
      <c r="G22" s="315"/>
      <c r="H22" s="315"/>
      <c r="I22" s="315"/>
      <c r="J22" s="315"/>
      <c r="K22" s="315"/>
      <c r="L22" s="315"/>
      <c r="M22" s="315"/>
      <c r="N22" s="91"/>
      <c r="O22" s="143" t="s">
        <v>290</v>
      </c>
      <c r="P22" s="316" t="s">
        <v>293</v>
      </c>
      <c r="Q22" s="317"/>
      <c r="R22" s="317"/>
      <c r="S22" s="317"/>
      <c r="T22" s="317"/>
      <c r="U22" s="317"/>
      <c r="V22" s="317"/>
      <c r="W22" s="317"/>
      <c r="X22" s="317"/>
      <c r="Y22" s="136"/>
      <c r="Z22" s="133"/>
    </row>
    <row r="23" spans="1:26" ht="27" hidden="1" customHeight="1">
      <c r="A23" s="90"/>
      <c r="B23" s="133"/>
      <c r="C23" s="134"/>
      <c r="D23" s="135"/>
      <c r="E23" s="131"/>
      <c r="F23" s="91"/>
      <c r="G23" s="91"/>
      <c r="H23" s="91"/>
      <c r="I23" s="91"/>
      <c r="J23" s="91"/>
      <c r="K23" s="91"/>
      <c r="L23" s="91"/>
      <c r="M23" s="91"/>
      <c r="N23" s="91"/>
      <c r="O23" s="131"/>
      <c r="P23" s="91"/>
      <c r="Q23" s="91"/>
      <c r="R23" s="91"/>
      <c r="S23" s="91"/>
      <c r="T23" s="91"/>
      <c r="U23" s="91"/>
      <c r="V23" s="91"/>
      <c r="W23" s="91"/>
      <c r="X23" s="91"/>
      <c r="Y23" s="136"/>
      <c r="Z23" s="133"/>
    </row>
    <row r="24" spans="1:26" ht="10.5" hidden="1" customHeight="1">
      <c r="A24" s="90"/>
      <c r="B24" s="133"/>
      <c r="C24" s="134"/>
      <c r="D24" s="135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136"/>
      <c r="Z24" s="133"/>
    </row>
    <row r="25" spans="1:26" ht="27" hidden="1" customHeight="1">
      <c r="A25" s="90"/>
      <c r="B25" s="133"/>
      <c r="C25" s="134"/>
      <c r="D25" s="135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136"/>
      <c r="Z25" s="133"/>
    </row>
    <row r="26" spans="1:26" ht="12" hidden="1" customHeight="1">
      <c r="A26" s="90"/>
      <c r="B26" s="133"/>
      <c r="C26" s="134"/>
      <c r="D26" s="135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136"/>
      <c r="Z26" s="133"/>
    </row>
    <row r="27" spans="1:26" ht="38.25" hidden="1" customHeight="1">
      <c r="A27" s="90"/>
      <c r="B27" s="133"/>
      <c r="C27" s="134"/>
      <c r="D27" s="135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136"/>
      <c r="Z27" s="133"/>
    </row>
    <row r="28" spans="1:26" ht="15" hidden="1">
      <c r="A28" s="90"/>
      <c r="B28" s="133"/>
      <c r="C28" s="134"/>
      <c r="D28" s="135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136"/>
      <c r="Z28" s="133"/>
    </row>
    <row r="29" spans="1:26" ht="15" hidden="1">
      <c r="A29" s="90"/>
      <c r="B29" s="133"/>
      <c r="C29" s="134"/>
      <c r="D29" s="135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136"/>
      <c r="Z29" s="133"/>
    </row>
    <row r="30" spans="1:26" ht="15" hidden="1">
      <c r="A30" s="90"/>
      <c r="B30" s="133"/>
      <c r="C30" s="134"/>
      <c r="D30" s="135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136"/>
      <c r="Z30" s="133"/>
    </row>
    <row r="31" spans="1:26" ht="15" hidden="1">
      <c r="A31" s="90"/>
      <c r="B31" s="133"/>
      <c r="C31" s="134"/>
      <c r="D31" s="135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136"/>
      <c r="Z31" s="133"/>
    </row>
    <row r="32" spans="1:26" ht="15" hidden="1">
      <c r="A32" s="90"/>
      <c r="B32" s="133"/>
      <c r="C32" s="134"/>
      <c r="D32" s="135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136"/>
      <c r="Z32" s="133"/>
    </row>
    <row r="33" spans="1:26" ht="18.75" hidden="1" customHeight="1">
      <c r="A33" s="90"/>
      <c r="B33" s="133"/>
      <c r="C33" s="134"/>
      <c r="D33" s="138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136"/>
      <c r="Z33" s="133"/>
    </row>
    <row r="34" spans="1:26" ht="15.75" hidden="1" customHeight="1">
      <c r="A34" s="90"/>
      <c r="B34" s="133"/>
      <c r="C34" s="134"/>
      <c r="D34" s="138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136"/>
      <c r="Z34" s="133"/>
    </row>
    <row r="35" spans="1:26" ht="24" hidden="1" customHeight="1">
      <c r="A35" s="90"/>
      <c r="B35" s="133"/>
      <c r="C35" s="134"/>
      <c r="D35" s="135"/>
      <c r="E35" s="322" t="s">
        <v>438</v>
      </c>
      <c r="F35" s="322"/>
      <c r="G35" s="322"/>
      <c r="H35" s="322"/>
      <c r="I35" s="322"/>
      <c r="J35" s="322"/>
      <c r="K35" s="322"/>
      <c r="L35" s="322"/>
      <c r="M35" s="322"/>
      <c r="N35" s="322"/>
      <c r="O35" s="322"/>
      <c r="P35" s="322"/>
      <c r="Q35" s="322"/>
      <c r="R35" s="322"/>
      <c r="S35" s="322"/>
      <c r="T35" s="322"/>
      <c r="U35" s="322"/>
      <c r="V35" s="322"/>
      <c r="W35" s="322"/>
      <c r="X35" s="322"/>
      <c r="Y35" s="136"/>
      <c r="Z35" s="133"/>
    </row>
    <row r="36" spans="1:26" ht="38.25" hidden="1" customHeight="1">
      <c r="A36" s="90"/>
      <c r="B36" s="133"/>
      <c r="C36" s="134"/>
      <c r="D36" s="135"/>
      <c r="E36" s="322"/>
      <c r="F36" s="322"/>
      <c r="G36" s="322"/>
      <c r="H36" s="322"/>
      <c r="I36" s="322"/>
      <c r="J36" s="322"/>
      <c r="K36" s="322"/>
      <c r="L36" s="322"/>
      <c r="M36" s="322"/>
      <c r="N36" s="322"/>
      <c r="O36" s="322"/>
      <c r="P36" s="322"/>
      <c r="Q36" s="322"/>
      <c r="R36" s="322"/>
      <c r="S36" s="322"/>
      <c r="T36" s="322"/>
      <c r="U36" s="322"/>
      <c r="V36" s="322"/>
      <c r="W36" s="322"/>
      <c r="X36" s="322"/>
      <c r="Y36" s="136"/>
      <c r="Z36" s="133"/>
    </row>
    <row r="37" spans="1:26" ht="9.75" hidden="1" customHeight="1">
      <c r="A37" s="90"/>
      <c r="B37" s="133"/>
      <c r="C37" s="134"/>
      <c r="D37" s="135"/>
      <c r="E37" s="322"/>
      <c r="F37" s="322"/>
      <c r="G37" s="322"/>
      <c r="H37" s="322"/>
      <c r="I37" s="322"/>
      <c r="J37" s="322"/>
      <c r="K37" s="322"/>
      <c r="L37" s="322"/>
      <c r="M37" s="322"/>
      <c r="N37" s="322"/>
      <c r="O37" s="322"/>
      <c r="P37" s="322"/>
      <c r="Q37" s="322"/>
      <c r="R37" s="322"/>
      <c r="S37" s="322"/>
      <c r="T37" s="322"/>
      <c r="U37" s="322"/>
      <c r="V37" s="322"/>
      <c r="W37" s="322"/>
      <c r="X37" s="322"/>
      <c r="Y37" s="136"/>
      <c r="Z37" s="133"/>
    </row>
    <row r="38" spans="1:26" ht="51" hidden="1" customHeight="1">
      <c r="A38" s="90"/>
      <c r="B38" s="133"/>
      <c r="C38" s="134"/>
      <c r="D38" s="135"/>
      <c r="E38" s="322"/>
      <c r="F38" s="322"/>
      <c r="G38" s="322"/>
      <c r="H38" s="322"/>
      <c r="I38" s="322"/>
      <c r="J38" s="322"/>
      <c r="K38" s="322"/>
      <c r="L38" s="322"/>
      <c r="M38" s="322"/>
      <c r="N38" s="322"/>
      <c r="O38" s="322"/>
      <c r="P38" s="322"/>
      <c r="Q38" s="322"/>
      <c r="R38" s="322"/>
      <c r="S38" s="322"/>
      <c r="T38" s="322"/>
      <c r="U38" s="322"/>
      <c r="V38" s="322"/>
      <c r="W38" s="322"/>
      <c r="X38" s="322"/>
      <c r="Y38" s="136"/>
      <c r="Z38" s="133"/>
    </row>
    <row r="39" spans="1:26" ht="15" hidden="1" customHeight="1">
      <c r="A39" s="90"/>
      <c r="B39" s="133"/>
      <c r="C39" s="134"/>
      <c r="D39" s="135"/>
      <c r="E39" s="322"/>
      <c r="F39" s="322"/>
      <c r="G39" s="322"/>
      <c r="H39" s="322"/>
      <c r="I39" s="322"/>
      <c r="J39" s="322"/>
      <c r="K39" s="322"/>
      <c r="L39" s="322"/>
      <c r="M39" s="322"/>
      <c r="N39" s="322"/>
      <c r="O39" s="322"/>
      <c r="P39" s="322"/>
      <c r="Q39" s="322"/>
      <c r="R39" s="322"/>
      <c r="S39" s="322"/>
      <c r="T39" s="322"/>
      <c r="U39" s="322"/>
      <c r="V39" s="322"/>
      <c r="W39" s="322"/>
      <c r="X39" s="322"/>
      <c r="Y39" s="136"/>
      <c r="Z39" s="133"/>
    </row>
    <row r="40" spans="1:26" ht="12" hidden="1" customHeight="1">
      <c r="A40" s="90"/>
      <c r="B40" s="133"/>
      <c r="C40" s="134"/>
      <c r="D40" s="135"/>
      <c r="E40" s="303"/>
      <c r="F40" s="303"/>
      <c r="G40" s="303"/>
      <c r="H40" s="303"/>
      <c r="I40" s="303"/>
      <c r="J40" s="303"/>
      <c r="K40" s="303"/>
      <c r="L40" s="303"/>
      <c r="M40" s="303"/>
      <c r="N40" s="303"/>
      <c r="O40" s="303"/>
      <c r="P40" s="303"/>
      <c r="Q40" s="303"/>
      <c r="R40" s="303"/>
      <c r="S40" s="303"/>
      <c r="T40" s="303"/>
      <c r="U40" s="303"/>
      <c r="V40" s="303"/>
      <c r="W40" s="303"/>
      <c r="X40" s="303"/>
      <c r="Y40" s="136"/>
      <c r="Z40" s="133"/>
    </row>
    <row r="41" spans="1:26" ht="38.25" hidden="1" customHeight="1">
      <c r="A41" s="90"/>
      <c r="B41" s="133"/>
      <c r="C41" s="134"/>
      <c r="D41" s="135"/>
      <c r="E41" s="322"/>
      <c r="F41" s="322"/>
      <c r="G41" s="322"/>
      <c r="H41" s="322"/>
      <c r="I41" s="322"/>
      <c r="J41" s="322"/>
      <c r="K41" s="322"/>
      <c r="L41" s="322"/>
      <c r="M41" s="322"/>
      <c r="N41" s="322"/>
      <c r="O41" s="322"/>
      <c r="P41" s="322"/>
      <c r="Q41" s="322"/>
      <c r="R41" s="322"/>
      <c r="S41" s="322"/>
      <c r="T41" s="322"/>
      <c r="U41" s="322"/>
      <c r="V41" s="322"/>
      <c r="W41" s="322"/>
      <c r="X41" s="322"/>
      <c r="Y41" s="136"/>
      <c r="Z41" s="133"/>
    </row>
    <row r="42" spans="1:26" ht="15" hidden="1">
      <c r="A42" s="90"/>
      <c r="B42" s="133"/>
      <c r="C42" s="134"/>
      <c r="D42" s="135"/>
      <c r="E42" s="322"/>
      <c r="F42" s="322"/>
      <c r="G42" s="322"/>
      <c r="H42" s="322"/>
      <c r="I42" s="322"/>
      <c r="J42" s="322"/>
      <c r="K42" s="322"/>
      <c r="L42" s="322"/>
      <c r="M42" s="322"/>
      <c r="N42" s="322"/>
      <c r="O42" s="322"/>
      <c r="P42" s="322"/>
      <c r="Q42" s="322"/>
      <c r="R42" s="322"/>
      <c r="S42" s="322"/>
      <c r="T42" s="322"/>
      <c r="U42" s="322"/>
      <c r="V42" s="322"/>
      <c r="W42" s="322"/>
      <c r="X42" s="322"/>
      <c r="Y42" s="136"/>
      <c r="Z42" s="133"/>
    </row>
    <row r="43" spans="1:26" ht="15" hidden="1">
      <c r="A43" s="90"/>
      <c r="B43" s="133"/>
      <c r="C43" s="134"/>
      <c r="D43" s="135"/>
      <c r="E43" s="322"/>
      <c r="F43" s="322"/>
      <c r="G43" s="322"/>
      <c r="H43" s="322"/>
      <c r="I43" s="322"/>
      <c r="J43" s="322"/>
      <c r="K43" s="322"/>
      <c r="L43" s="322"/>
      <c r="M43" s="322"/>
      <c r="N43" s="322"/>
      <c r="O43" s="322"/>
      <c r="P43" s="322"/>
      <c r="Q43" s="322"/>
      <c r="R43" s="322"/>
      <c r="S43" s="322"/>
      <c r="T43" s="322"/>
      <c r="U43" s="322"/>
      <c r="V43" s="322"/>
      <c r="W43" s="322"/>
      <c r="X43" s="322"/>
      <c r="Y43" s="136"/>
      <c r="Z43" s="133"/>
    </row>
    <row r="44" spans="1:26" ht="33.75" hidden="1" customHeight="1">
      <c r="A44" s="90"/>
      <c r="B44" s="133"/>
      <c r="C44" s="134"/>
      <c r="D44" s="138"/>
      <c r="E44" s="322"/>
      <c r="F44" s="322"/>
      <c r="G44" s="322"/>
      <c r="H44" s="322"/>
      <c r="I44" s="322"/>
      <c r="J44" s="322"/>
      <c r="K44" s="322"/>
      <c r="L44" s="322"/>
      <c r="M44" s="322"/>
      <c r="N44" s="322"/>
      <c r="O44" s="322"/>
      <c r="P44" s="322"/>
      <c r="Q44" s="322"/>
      <c r="R44" s="322"/>
      <c r="S44" s="322"/>
      <c r="T44" s="322"/>
      <c r="U44" s="322"/>
      <c r="V44" s="322"/>
      <c r="W44" s="322"/>
      <c r="X44" s="322"/>
      <c r="Y44" s="136"/>
      <c r="Z44" s="133"/>
    </row>
    <row r="45" spans="1:26" ht="15.75" hidden="1" customHeight="1">
      <c r="A45" s="90"/>
      <c r="B45" s="133"/>
      <c r="C45" s="134"/>
      <c r="D45" s="138"/>
      <c r="E45" s="322"/>
      <c r="F45" s="322"/>
      <c r="G45" s="322"/>
      <c r="H45" s="322"/>
      <c r="I45" s="322"/>
      <c r="J45" s="322"/>
      <c r="K45" s="322"/>
      <c r="L45" s="322"/>
      <c r="M45" s="322"/>
      <c r="N45" s="322"/>
      <c r="O45" s="322"/>
      <c r="P45" s="322"/>
      <c r="Q45" s="322"/>
      <c r="R45" s="322"/>
      <c r="S45" s="322"/>
      <c r="T45" s="322"/>
      <c r="U45" s="322"/>
      <c r="V45" s="322"/>
      <c r="W45" s="322"/>
      <c r="X45" s="322"/>
      <c r="Y45" s="136"/>
      <c r="Z45" s="133"/>
    </row>
    <row r="46" spans="1:26" ht="24" hidden="1" customHeight="1">
      <c r="A46" s="90"/>
      <c r="B46" s="133"/>
      <c r="C46" s="134"/>
      <c r="D46" s="135"/>
      <c r="E46" s="318" t="s">
        <v>0</v>
      </c>
      <c r="F46" s="318"/>
      <c r="G46" s="318"/>
      <c r="H46" s="318"/>
      <c r="I46" s="318"/>
      <c r="J46" s="318"/>
      <c r="K46" s="318"/>
      <c r="L46" s="318"/>
      <c r="M46" s="318"/>
      <c r="N46" s="318"/>
      <c r="O46" s="318"/>
      <c r="P46" s="318"/>
      <c r="Q46" s="318"/>
      <c r="R46" s="318"/>
      <c r="S46" s="318"/>
      <c r="T46" s="318"/>
      <c r="U46" s="318"/>
      <c r="V46" s="318"/>
      <c r="W46" s="318"/>
      <c r="X46" s="318"/>
      <c r="Y46" s="136"/>
      <c r="Z46" s="133"/>
    </row>
    <row r="47" spans="1:26" ht="37.5" hidden="1" customHeight="1">
      <c r="A47" s="90"/>
      <c r="B47" s="133"/>
      <c r="C47" s="134"/>
      <c r="D47" s="135"/>
      <c r="E47" s="318"/>
      <c r="F47" s="318"/>
      <c r="G47" s="318"/>
      <c r="H47" s="318"/>
      <c r="I47" s="318"/>
      <c r="J47" s="318"/>
      <c r="K47" s="318"/>
      <c r="L47" s="318"/>
      <c r="M47" s="318"/>
      <c r="N47" s="318"/>
      <c r="O47" s="318"/>
      <c r="P47" s="318"/>
      <c r="Q47" s="318"/>
      <c r="R47" s="318"/>
      <c r="S47" s="318"/>
      <c r="T47" s="318"/>
      <c r="U47" s="318"/>
      <c r="V47" s="318"/>
      <c r="W47" s="318"/>
      <c r="X47" s="318"/>
      <c r="Y47" s="136"/>
      <c r="Z47" s="133"/>
    </row>
    <row r="48" spans="1:26" ht="24" hidden="1" customHeight="1">
      <c r="A48" s="90"/>
      <c r="B48" s="133"/>
      <c r="C48" s="134"/>
      <c r="D48" s="135"/>
      <c r="E48" s="318"/>
      <c r="F48" s="318"/>
      <c r="G48" s="318"/>
      <c r="H48" s="318"/>
      <c r="I48" s="318"/>
      <c r="J48" s="318"/>
      <c r="K48" s="318"/>
      <c r="L48" s="318"/>
      <c r="M48" s="318"/>
      <c r="N48" s="318"/>
      <c r="O48" s="318"/>
      <c r="P48" s="318"/>
      <c r="Q48" s="318"/>
      <c r="R48" s="318"/>
      <c r="S48" s="318"/>
      <c r="T48" s="318"/>
      <c r="U48" s="318"/>
      <c r="V48" s="318"/>
      <c r="W48" s="318"/>
      <c r="X48" s="318"/>
      <c r="Y48" s="136"/>
      <c r="Z48" s="133"/>
    </row>
    <row r="49" spans="1:26" ht="51" hidden="1" customHeight="1">
      <c r="A49" s="90"/>
      <c r="B49" s="133"/>
      <c r="C49" s="134"/>
      <c r="D49" s="135"/>
      <c r="E49" s="318"/>
      <c r="F49" s="318"/>
      <c r="G49" s="318"/>
      <c r="H49" s="318"/>
      <c r="I49" s="318"/>
      <c r="J49" s="318"/>
      <c r="K49" s="318"/>
      <c r="L49" s="318"/>
      <c r="M49" s="318"/>
      <c r="N49" s="318"/>
      <c r="O49" s="318"/>
      <c r="P49" s="318"/>
      <c r="Q49" s="318"/>
      <c r="R49" s="318"/>
      <c r="S49" s="318"/>
      <c r="T49" s="318"/>
      <c r="U49" s="318"/>
      <c r="V49" s="318"/>
      <c r="W49" s="318"/>
      <c r="X49" s="318"/>
      <c r="Y49" s="136"/>
      <c r="Z49" s="133"/>
    </row>
    <row r="50" spans="1:26" ht="15" hidden="1">
      <c r="A50" s="90"/>
      <c r="B50" s="133"/>
      <c r="C50" s="134"/>
      <c r="D50" s="135"/>
      <c r="E50" s="318"/>
      <c r="F50" s="318"/>
      <c r="G50" s="318"/>
      <c r="H50" s="318"/>
      <c r="I50" s="318"/>
      <c r="J50" s="318"/>
      <c r="K50" s="318"/>
      <c r="L50" s="318"/>
      <c r="M50" s="318"/>
      <c r="N50" s="318"/>
      <c r="O50" s="318"/>
      <c r="P50" s="318"/>
      <c r="Q50" s="318"/>
      <c r="R50" s="318"/>
      <c r="S50" s="318"/>
      <c r="T50" s="318"/>
      <c r="U50" s="318"/>
      <c r="V50" s="318"/>
      <c r="W50" s="318"/>
      <c r="X50" s="318"/>
      <c r="Y50" s="136"/>
      <c r="Z50" s="133"/>
    </row>
    <row r="51" spans="1:26" ht="15" hidden="1">
      <c r="A51" s="90"/>
      <c r="B51" s="133"/>
      <c r="C51" s="134"/>
      <c r="D51" s="135"/>
      <c r="E51" s="318"/>
      <c r="F51" s="318"/>
      <c r="G51" s="318"/>
      <c r="H51" s="318"/>
      <c r="I51" s="318"/>
      <c r="J51" s="318"/>
      <c r="K51" s="318"/>
      <c r="L51" s="318"/>
      <c r="M51" s="318"/>
      <c r="N51" s="318"/>
      <c r="O51" s="318"/>
      <c r="P51" s="318"/>
      <c r="Q51" s="318"/>
      <c r="R51" s="318"/>
      <c r="S51" s="318"/>
      <c r="T51" s="318"/>
      <c r="U51" s="318"/>
      <c r="V51" s="318"/>
      <c r="W51" s="318"/>
      <c r="X51" s="318"/>
      <c r="Y51" s="136"/>
      <c r="Z51" s="133"/>
    </row>
    <row r="52" spans="1:26" ht="15" hidden="1">
      <c r="A52" s="90"/>
      <c r="B52" s="133"/>
      <c r="C52" s="134"/>
      <c r="D52" s="135"/>
      <c r="E52" s="318"/>
      <c r="F52" s="318"/>
      <c r="G52" s="318"/>
      <c r="H52" s="318"/>
      <c r="I52" s="318"/>
      <c r="J52" s="318"/>
      <c r="K52" s="318"/>
      <c r="L52" s="318"/>
      <c r="M52" s="318"/>
      <c r="N52" s="318"/>
      <c r="O52" s="318"/>
      <c r="P52" s="318"/>
      <c r="Q52" s="318"/>
      <c r="R52" s="318"/>
      <c r="S52" s="318"/>
      <c r="T52" s="318"/>
      <c r="U52" s="318"/>
      <c r="V52" s="318"/>
      <c r="W52" s="318"/>
      <c r="X52" s="318"/>
      <c r="Y52" s="136"/>
      <c r="Z52" s="133"/>
    </row>
    <row r="53" spans="1:26" ht="15" hidden="1">
      <c r="A53" s="90"/>
      <c r="B53" s="133"/>
      <c r="C53" s="134"/>
      <c r="D53" s="135"/>
      <c r="E53" s="318"/>
      <c r="F53" s="318"/>
      <c r="G53" s="318"/>
      <c r="H53" s="318"/>
      <c r="I53" s="318"/>
      <c r="J53" s="318"/>
      <c r="K53" s="318"/>
      <c r="L53" s="318"/>
      <c r="M53" s="318"/>
      <c r="N53" s="318"/>
      <c r="O53" s="318"/>
      <c r="P53" s="318"/>
      <c r="Q53" s="318"/>
      <c r="R53" s="318"/>
      <c r="S53" s="318"/>
      <c r="T53" s="318"/>
      <c r="U53" s="318"/>
      <c r="V53" s="318"/>
      <c r="W53" s="318"/>
      <c r="X53" s="318"/>
      <c r="Y53" s="136"/>
      <c r="Z53" s="133"/>
    </row>
    <row r="54" spans="1:26" ht="15" hidden="1">
      <c r="A54" s="90"/>
      <c r="B54" s="133"/>
      <c r="C54" s="134"/>
      <c r="D54" s="135"/>
      <c r="E54" s="318"/>
      <c r="F54" s="318"/>
      <c r="G54" s="318"/>
      <c r="H54" s="318"/>
      <c r="I54" s="318"/>
      <c r="J54" s="318"/>
      <c r="K54" s="318"/>
      <c r="L54" s="318"/>
      <c r="M54" s="318"/>
      <c r="N54" s="318"/>
      <c r="O54" s="318"/>
      <c r="P54" s="318"/>
      <c r="Q54" s="318"/>
      <c r="R54" s="318"/>
      <c r="S54" s="318"/>
      <c r="T54" s="318"/>
      <c r="U54" s="318"/>
      <c r="V54" s="318"/>
      <c r="W54" s="318"/>
      <c r="X54" s="318"/>
      <c r="Y54" s="136"/>
      <c r="Z54" s="133"/>
    </row>
    <row r="55" spans="1:26" ht="15" hidden="1">
      <c r="A55" s="90"/>
      <c r="B55" s="133"/>
      <c r="C55" s="134"/>
      <c r="D55" s="135"/>
      <c r="E55" s="318"/>
      <c r="F55" s="318"/>
      <c r="G55" s="318"/>
      <c r="H55" s="318"/>
      <c r="I55" s="318"/>
      <c r="J55" s="318"/>
      <c r="K55" s="318"/>
      <c r="L55" s="318"/>
      <c r="M55" s="318"/>
      <c r="N55" s="318"/>
      <c r="O55" s="318"/>
      <c r="P55" s="318"/>
      <c r="Q55" s="318"/>
      <c r="R55" s="318"/>
      <c r="S55" s="318"/>
      <c r="T55" s="318"/>
      <c r="U55" s="318"/>
      <c r="V55" s="318"/>
      <c r="W55" s="318"/>
      <c r="X55" s="318"/>
      <c r="Y55" s="136"/>
      <c r="Z55" s="133"/>
    </row>
    <row r="56" spans="1:26" ht="25.5" hidden="1" customHeight="1">
      <c r="A56" s="90"/>
      <c r="B56" s="133"/>
      <c r="C56" s="134"/>
      <c r="D56" s="138"/>
      <c r="E56" s="318"/>
      <c r="F56" s="318"/>
      <c r="G56" s="318"/>
      <c r="H56" s="318"/>
      <c r="I56" s="318"/>
      <c r="J56" s="318"/>
      <c r="K56" s="318"/>
      <c r="L56" s="318"/>
      <c r="M56" s="318"/>
      <c r="N56" s="318"/>
      <c r="O56" s="318"/>
      <c r="P56" s="318"/>
      <c r="Q56" s="318"/>
      <c r="R56" s="318"/>
      <c r="S56" s="318"/>
      <c r="T56" s="318"/>
      <c r="U56" s="318"/>
      <c r="V56" s="318"/>
      <c r="W56" s="318"/>
      <c r="X56" s="318"/>
      <c r="Y56" s="136"/>
      <c r="Z56" s="133"/>
    </row>
    <row r="57" spans="1:26" ht="15.75" hidden="1" customHeight="1">
      <c r="A57" s="90"/>
      <c r="B57" s="133"/>
      <c r="C57" s="134"/>
      <c r="D57" s="138"/>
      <c r="E57" s="318"/>
      <c r="F57" s="318"/>
      <c r="G57" s="318"/>
      <c r="H57" s="318"/>
      <c r="I57" s="318"/>
      <c r="J57" s="318"/>
      <c r="K57" s="318"/>
      <c r="L57" s="318"/>
      <c r="M57" s="318"/>
      <c r="N57" s="318"/>
      <c r="O57" s="318"/>
      <c r="P57" s="318"/>
      <c r="Q57" s="318"/>
      <c r="R57" s="318"/>
      <c r="S57" s="318"/>
      <c r="T57" s="318"/>
      <c r="U57" s="318"/>
      <c r="V57" s="318"/>
      <c r="W57" s="318"/>
      <c r="X57" s="318"/>
      <c r="Y57" s="136"/>
      <c r="Z57" s="133"/>
    </row>
    <row r="58" spans="1:26" ht="15" hidden="1" customHeight="1">
      <c r="A58" s="90"/>
      <c r="B58" s="133"/>
      <c r="C58" s="134"/>
      <c r="D58" s="135"/>
      <c r="E58" s="305"/>
      <c r="F58" s="305"/>
      <c r="G58" s="305"/>
      <c r="H58" s="319"/>
      <c r="I58" s="319"/>
      <c r="J58" s="319"/>
      <c r="K58" s="319"/>
      <c r="L58" s="319"/>
      <c r="M58" s="319"/>
      <c r="N58" s="319"/>
      <c r="O58" s="319"/>
      <c r="P58" s="319"/>
      <c r="Q58" s="319"/>
      <c r="R58" s="319"/>
      <c r="S58" s="319"/>
      <c r="T58" s="319"/>
      <c r="U58" s="319"/>
      <c r="V58" s="319"/>
      <c r="W58" s="319"/>
      <c r="X58" s="319"/>
      <c r="Y58" s="136"/>
      <c r="Z58" s="133"/>
    </row>
    <row r="59" spans="1:26" ht="15" hidden="1" customHeight="1">
      <c r="A59" s="90"/>
      <c r="B59" s="133"/>
      <c r="C59" s="134"/>
      <c r="D59" s="135"/>
      <c r="E59" s="320" t="s">
        <v>297</v>
      </c>
      <c r="F59" s="320"/>
      <c r="G59" s="320"/>
      <c r="H59" s="320"/>
      <c r="I59" s="320"/>
      <c r="J59" s="320"/>
      <c r="K59" s="304" t="s">
        <v>294</v>
      </c>
      <c r="L59" s="304"/>
      <c r="M59" s="304"/>
      <c r="N59" s="304"/>
      <c r="O59" s="304"/>
      <c r="P59" s="304"/>
      <c r="Q59" s="304"/>
      <c r="R59" s="304"/>
      <c r="S59" s="304"/>
      <c r="T59" s="304"/>
      <c r="U59" s="304"/>
      <c r="V59" s="304"/>
      <c r="W59" s="304"/>
      <c r="X59" s="304"/>
      <c r="Y59" s="136"/>
      <c r="Z59" s="133"/>
    </row>
    <row r="60" spans="1:26" ht="15" hidden="1" customHeight="1">
      <c r="A60" s="90"/>
      <c r="B60" s="133"/>
      <c r="C60" s="134"/>
      <c r="D60" s="135"/>
      <c r="E60" s="321" t="s">
        <v>176</v>
      </c>
      <c r="F60" s="321"/>
      <c r="G60" s="321"/>
      <c r="H60" s="321"/>
      <c r="I60" s="321"/>
      <c r="J60" s="321"/>
      <c r="K60" s="304" t="s">
        <v>296</v>
      </c>
      <c r="L60" s="304"/>
      <c r="M60" s="304"/>
      <c r="N60" s="304"/>
      <c r="O60" s="304"/>
      <c r="P60" s="304"/>
      <c r="Q60" s="304"/>
      <c r="R60" s="304"/>
      <c r="S60" s="304"/>
      <c r="T60" s="304"/>
      <c r="U60" s="304"/>
      <c r="V60" s="304"/>
      <c r="W60" s="304"/>
      <c r="X60" s="304"/>
      <c r="Y60" s="136"/>
      <c r="Z60" s="133"/>
    </row>
    <row r="61" spans="1:26" ht="15" hidden="1">
      <c r="A61" s="90"/>
      <c r="B61" s="133"/>
      <c r="C61" s="134"/>
      <c r="D61" s="135"/>
      <c r="E61" s="93"/>
      <c r="F61" s="94"/>
      <c r="G61" s="95"/>
      <c r="H61" s="305"/>
      <c r="I61" s="305"/>
      <c r="J61" s="305"/>
      <c r="K61" s="305"/>
      <c r="L61" s="305"/>
      <c r="M61" s="305"/>
      <c r="N61" s="305"/>
      <c r="O61" s="305"/>
      <c r="P61" s="305"/>
      <c r="Q61" s="305"/>
      <c r="R61" s="305"/>
      <c r="S61" s="305"/>
      <c r="T61" s="305"/>
      <c r="U61" s="305"/>
      <c r="V61" s="305"/>
      <c r="W61" s="305"/>
      <c r="X61" s="305"/>
      <c r="Y61" s="136"/>
      <c r="Z61" s="133"/>
    </row>
    <row r="62" spans="1:26" ht="27.75" hidden="1" customHeight="1">
      <c r="A62" s="90"/>
      <c r="B62" s="133"/>
      <c r="C62" s="134"/>
      <c r="D62" s="135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136"/>
      <c r="Z62" s="133"/>
    </row>
    <row r="63" spans="1:26" ht="15" hidden="1">
      <c r="A63" s="90"/>
      <c r="B63" s="133"/>
      <c r="C63" s="134"/>
      <c r="D63" s="135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136"/>
      <c r="Z63" s="133"/>
    </row>
    <row r="64" spans="1:26" ht="15" hidden="1">
      <c r="A64" s="90"/>
      <c r="B64" s="133"/>
      <c r="C64" s="134"/>
      <c r="D64" s="135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136"/>
      <c r="Z64" s="133"/>
    </row>
    <row r="65" spans="1:26" ht="15" hidden="1">
      <c r="A65" s="90"/>
      <c r="B65" s="133"/>
      <c r="C65" s="134"/>
      <c r="D65" s="135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136"/>
      <c r="Z65" s="133"/>
    </row>
    <row r="66" spans="1:26" ht="15" hidden="1">
      <c r="A66" s="90"/>
      <c r="B66" s="133"/>
      <c r="C66" s="134"/>
      <c r="D66" s="135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136"/>
      <c r="Z66" s="133"/>
    </row>
    <row r="67" spans="1:26" ht="15" hidden="1">
      <c r="A67" s="90"/>
      <c r="B67" s="133"/>
      <c r="C67" s="134"/>
      <c r="D67" s="135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136"/>
      <c r="Z67" s="133"/>
    </row>
    <row r="68" spans="1:26" ht="89.25" hidden="1" customHeight="1">
      <c r="A68" s="90"/>
      <c r="B68" s="133"/>
      <c r="C68" s="134"/>
      <c r="D68" s="138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136"/>
      <c r="Z68" s="133"/>
    </row>
    <row r="69" spans="1:26" ht="15.75" hidden="1" customHeight="1">
      <c r="A69" s="90"/>
      <c r="B69" s="133"/>
      <c r="C69" s="134"/>
      <c r="D69" s="138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136"/>
      <c r="Z69" s="133"/>
    </row>
    <row r="70" spans="1:26" ht="12" hidden="1" customHeight="1">
      <c r="A70" s="90"/>
      <c r="B70" s="133"/>
      <c r="C70" s="134"/>
      <c r="D70" s="135"/>
      <c r="E70" s="205" t="s">
        <v>314</v>
      </c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36"/>
      <c r="Z70" s="133"/>
    </row>
    <row r="71" spans="1:26" ht="12" hidden="1" customHeight="1">
      <c r="A71" s="90"/>
      <c r="B71" s="133"/>
      <c r="C71" s="134"/>
      <c r="D71" s="135"/>
      <c r="E71" s="303" t="s">
        <v>184</v>
      </c>
      <c r="F71" s="303"/>
      <c r="G71" s="303"/>
      <c r="H71" s="303"/>
      <c r="I71" s="303"/>
      <c r="J71" s="303"/>
      <c r="K71" s="303"/>
      <c r="L71" s="303"/>
      <c r="M71" s="303"/>
      <c r="N71" s="303"/>
      <c r="O71" s="303"/>
      <c r="P71" s="303"/>
      <c r="Q71" s="303"/>
      <c r="R71" s="303"/>
      <c r="S71" s="303"/>
      <c r="T71" s="303"/>
      <c r="U71" s="303"/>
      <c r="V71" s="303"/>
      <c r="W71" s="303"/>
      <c r="X71" s="303"/>
      <c r="Y71" s="136"/>
      <c r="Z71" s="133"/>
    </row>
    <row r="72" spans="1:26" ht="6" hidden="1" customHeight="1">
      <c r="A72" s="90"/>
      <c r="B72" s="133"/>
      <c r="C72" s="134"/>
      <c r="D72" s="135"/>
      <c r="E72" s="303"/>
      <c r="F72" s="303"/>
      <c r="G72" s="303"/>
      <c r="H72" s="303"/>
      <c r="I72" s="303"/>
      <c r="J72" s="303"/>
      <c r="K72" s="303"/>
      <c r="L72" s="303"/>
      <c r="M72" s="303"/>
      <c r="N72" s="303"/>
      <c r="O72" s="303"/>
      <c r="P72" s="303"/>
      <c r="Q72" s="303"/>
      <c r="R72" s="303"/>
      <c r="S72" s="303"/>
      <c r="T72" s="303"/>
      <c r="U72" s="303"/>
      <c r="V72" s="303"/>
      <c r="W72" s="303"/>
      <c r="X72" s="303"/>
      <c r="Y72" s="136"/>
      <c r="Z72" s="133"/>
    </row>
    <row r="73" spans="1:26" ht="12" hidden="1" customHeight="1">
      <c r="A73" s="90"/>
      <c r="B73" s="133"/>
      <c r="C73" s="134"/>
      <c r="D73" s="135"/>
      <c r="E73" s="307" t="s">
        <v>466</v>
      </c>
      <c r="F73" s="307"/>
      <c r="G73" s="307"/>
      <c r="H73" s="307"/>
      <c r="I73" s="307"/>
      <c r="J73" s="307"/>
      <c r="K73" s="307"/>
      <c r="L73" s="307"/>
      <c r="M73" s="307"/>
      <c r="N73" s="307"/>
      <c r="O73" s="307"/>
      <c r="P73" s="307"/>
      <c r="Q73" s="307"/>
      <c r="R73" s="307"/>
      <c r="S73" s="307"/>
      <c r="T73" s="307"/>
      <c r="U73" s="307"/>
      <c r="V73" s="307"/>
      <c r="W73" s="307"/>
      <c r="X73" s="307"/>
      <c r="Y73" s="136"/>
      <c r="Z73" s="133"/>
    </row>
    <row r="74" spans="1:26" ht="7.5" hidden="1" customHeight="1">
      <c r="A74" s="90"/>
      <c r="B74" s="133"/>
      <c r="C74" s="134"/>
      <c r="D74" s="135"/>
      <c r="E74" s="307"/>
      <c r="F74" s="307"/>
      <c r="G74" s="307"/>
      <c r="H74" s="307"/>
      <c r="I74" s="307"/>
      <c r="J74" s="307"/>
      <c r="K74" s="307"/>
      <c r="L74" s="307"/>
      <c r="M74" s="307"/>
      <c r="N74" s="307"/>
      <c r="O74" s="307"/>
      <c r="P74" s="307"/>
      <c r="Q74" s="307"/>
      <c r="R74" s="307"/>
      <c r="S74" s="307"/>
      <c r="T74" s="307"/>
      <c r="U74" s="307"/>
      <c r="V74" s="307"/>
      <c r="W74" s="307"/>
      <c r="X74" s="307"/>
      <c r="Y74" s="136"/>
      <c r="Z74" s="133"/>
    </row>
    <row r="75" spans="1:26" ht="12.75" hidden="1" customHeight="1">
      <c r="A75" s="90"/>
      <c r="B75" s="133"/>
      <c r="C75" s="134"/>
      <c r="D75" s="135"/>
      <c r="E75" s="307"/>
      <c r="F75" s="307"/>
      <c r="G75" s="307"/>
      <c r="H75" s="307"/>
      <c r="I75" s="307"/>
      <c r="J75" s="307"/>
      <c r="K75" s="307"/>
      <c r="L75" s="307"/>
      <c r="M75" s="307"/>
      <c r="N75" s="307"/>
      <c r="O75" s="307"/>
      <c r="P75" s="307"/>
      <c r="Q75" s="307"/>
      <c r="R75" s="307"/>
      <c r="S75" s="307"/>
      <c r="T75" s="307"/>
      <c r="U75" s="307"/>
      <c r="V75" s="307"/>
      <c r="W75" s="307"/>
      <c r="X75" s="307"/>
      <c r="Y75" s="136"/>
      <c r="Z75" s="133"/>
    </row>
    <row r="76" spans="1:26" ht="12" hidden="1" customHeight="1">
      <c r="A76" s="90"/>
      <c r="B76" s="133"/>
      <c r="C76" s="134"/>
      <c r="D76" s="135"/>
      <c r="E76" s="205" t="s">
        <v>316</v>
      </c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136"/>
      <c r="Z76" s="133"/>
    </row>
    <row r="77" spans="1:26" ht="12" hidden="1" customHeight="1">
      <c r="A77" s="90"/>
      <c r="B77" s="133"/>
      <c r="C77" s="134"/>
      <c r="D77" s="135"/>
      <c r="E77" s="308" t="s">
        <v>315</v>
      </c>
      <c r="F77" s="308"/>
      <c r="G77" s="308"/>
      <c r="H77" s="308"/>
      <c r="I77" s="308"/>
      <c r="J77" s="308"/>
      <c r="K77" s="308"/>
      <c r="L77" s="308"/>
      <c r="M77" s="308"/>
      <c r="N77" s="308"/>
      <c r="O77" s="308"/>
      <c r="P77" s="308"/>
      <c r="Q77" s="308"/>
      <c r="R77" s="308"/>
      <c r="S77" s="308"/>
      <c r="T77" s="308"/>
      <c r="U77" s="308"/>
      <c r="V77" s="308"/>
      <c r="W77" s="308"/>
      <c r="X77" s="308"/>
      <c r="Y77" s="136"/>
      <c r="Z77" s="133"/>
    </row>
    <row r="78" spans="1:26" ht="12" hidden="1" customHeight="1">
      <c r="A78" s="90"/>
      <c r="B78" s="133"/>
      <c r="C78" s="134"/>
      <c r="D78" s="135"/>
      <c r="E78" s="12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1"/>
      <c r="V78" s="111"/>
      <c r="W78" s="111"/>
      <c r="X78" s="111"/>
      <c r="Y78" s="136"/>
      <c r="Z78" s="133"/>
    </row>
    <row r="79" spans="1:26" ht="12" hidden="1" customHeight="1">
      <c r="A79" s="90"/>
      <c r="B79" s="133"/>
      <c r="C79" s="134"/>
      <c r="D79" s="135"/>
      <c r="E79" s="205" t="s">
        <v>317</v>
      </c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  <c r="Y79" s="136"/>
      <c r="Z79" s="133"/>
    </row>
    <row r="80" spans="1:26" ht="12" hidden="1" customHeight="1">
      <c r="A80" s="90"/>
      <c r="B80" s="133"/>
      <c r="C80" s="134"/>
      <c r="D80" s="135"/>
      <c r="E80" s="308" t="s">
        <v>318</v>
      </c>
      <c r="F80" s="308"/>
      <c r="G80" s="308"/>
      <c r="H80" s="308"/>
      <c r="I80" s="308"/>
      <c r="J80" s="308"/>
      <c r="K80" s="308"/>
      <c r="L80" s="308"/>
      <c r="M80" s="308"/>
      <c r="N80" s="308"/>
      <c r="O80" s="308"/>
      <c r="P80" s="308"/>
      <c r="Q80" s="308"/>
      <c r="R80" s="308"/>
      <c r="S80" s="308"/>
      <c r="T80" s="308"/>
      <c r="U80" s="308"/>
      <c r="V80" s="308"/>
      <c r="W80" s="308"/>
      <c r="X80" s="308"/>
      <c r="Y80" s="136"/>
      <c r="Z80" s="133"/>
    </row>
    <row r="81" spans="1:26" ht="12" hidden="1" customHeight="1">
      <c r="A81" s="90"/>
      <c r="B81" s="133"/>
      <c r="C81" s="134"/>
      <c r="D81" s="135"/>
      <c r="E81" s="12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  <c r="Y81" s="136"/>
      <c r="Z81" s="133"/>
    </row>
    <row r="82" spans="1:26" ht="12" hidden="1" customHeight="1">
      <c r="A82" s="90"/>
      <c r="B82" s="133"/>
      <c r="C82" s="134"/>
      <c r="D82" s="135"/>
      <c r="E82" s="12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111"/>
      <c r="T82" s="111"/>
      <c r="U82" s="111"/>
      <c r="V82" s="111"/>
      <c r="W82" s="111"/>
      <c r="X82" s="111"/>
      <c r="Y82" s="136"/>
      <c r="Z82" s="133"/>
    </row>
    <row r="83" spans="1:26" ht="12" hidden="1" customHeight="1">
      <c r="A83" s="90"/>
      <c r="B83" s="133"/>
      <c r="C83" s="134"/>
      <c r="D83" s="135"/>
      <c r="E83" s="12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  <c r="Y83" s="136"/>
      <c r="Z83" s="133"/>
    </row>
    <row r="84" spans="1:26" ht="12" hidden="1" customHeight="1">
      <c r="A84" s="90"/>
      <c r="B84" s="133"/>
      <c r="C84" s="134"/>
      <c r="D84" s="135"/>
      <c r="E84" s="12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36"/>
      <c r="Z84" s="133"/>
    </row>
    <row r="85" spans="1:26" ht="12" hidden="1" customHeight="1">
      <c r="A85" s="90"/>
      <c r="B85" s="133"/>
      <c r="C85" s="134"/>
      <c r="D85" s="135"/>
      <c r="E85" s="12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36"/>
      <c r="Z85" s="133"/>
    </row>
    <row r="86" spans="1:26" ht="12" hidden="1" customHeight="1">
      <c r="A86" s="90"/>
      <c r="B86" s="133"/>
      <c r="C86" s="134"/>
      <c r="D86" s="135"/>
      <c r="E86" s="12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111"/>
      <c r="V86" s="111"/>
      <c r="W86" s="111"/>
      <c r="X86" s="111"/>
      <c r="Y86" s="136"/>
      <c r="Z86" s="133"/>
    </row>
    <row r="87" spans="1:26" ht="12" hidden="1" customHeight="1">
      <c r="A87" s="90"/>
      <c r="B87" s="133"/>
      <c r="C87" s="134"/>
      <c r="D87" s="135"/>
      <c r="E87" s="12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36"/>
      <c r="Z87" s="133"/>
    </row>
    <row r="88" spans="1:26" ht="12" hidden="1" customHeight="1">
      <c r="A88" s="90"/>
      <c r="B88" s="133"/>
      <c r="C88" s="134"/>
      <c r="D88" s="135"/>
      <c r="E88" s="12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11"/>
      <c r="V88" s="111"/>
      <c r="W88" s="111"/>
      <c r="X88" s="111"/>
      <c r="Y88" s="136"/>
      <c r="Z88" s="133"/>
    </row>
    <row r="89" spans="1:26" ht="12" hidden="1" customHeight="1">
      <c r="A89" s="90"/>
      <c r="B89" s="133"/>
      <c r="C89" s="134"/>
      <c r="D89" s="135"/>
      <c r="E89" s="122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  <c r="Y89" s="136"/>
      <c r="Z89" s="133"/>
    </row>
    <row r="90" spans="1:26" ht="21.75" hidden="1" customHeight="1">
      <c r="A90" s="90"/>
      <c r="B90" s="133"/>
      <c r="C90" s="134"/>
      <c r="D90" s="135"/>
      <c r="E90" s="123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111"/>
      <c r="U90" s="111"/>
      <c r="V90" s="111"/>
      <c r="W90" s="111"/>
      <c r="X90" s="111"/>
      <c r="Y90" s="136"/>
      <c r="Z90" s="133"/>
    </row>
    <row r="91" spans="1:26" ht="15.75" hidden="1" customHeight="1">
      <c r="A91" s="90"/>
      <c r="B91" s="133"/>
      <c r="C91" s="134"/>
      <c r="D91" s="135"/>
      <c r="E91" s="124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  <c r="T91" s="111"/>
      <c r="U91" s="111"/>
      <c r="V91" s="111"/>
      <c r="W91" s="111"/>
      <c r="X91" s="111"/>
      <c r="Y91" s="136"/>
      <c r="Z91" s="133"/>
    </row>
    <row r="92" spans="1:26" ht="15" hidden="1">
      <c r="A92" s="90"/>
      <c r="B92" s="133"/>
      <c r="C92" s="134"/>
      <c r="D92" s="135"/>
      <c r="E92" s="305"/>
      <c r="F92" s="305"/>
      <c r="G92" s="305"/>
      <c r="H92" s="306"/>
      <c r="I92" s="306"/>
      <c r="J92" s="306"/>
      <c r="K92" s="306"/>
      <c r="L92" s="306"/>
      <c r="M92" s="306"/>
      <c r="N92" s="306"/>
      <c r="O92" s="306"/>
      <c r="P92" s="306"/>
      <c r="Q92" s="306"/>
      <c r="R92" s="306"/>
      <c r="S92" s="306"/>
      <c r="T92" s="306"/>
      <c r="U92" s="306"/>
      <c r="V92" s="306"/>
      <c r="W92" s="306"/>
      <c r="X92" s="306"/>
      <c r="Y92" s="136"/>
      <c r="Z92" s="133"/>
    </row>
    <row r="93" spans="1:26" ht="15" hidden="1" customHeight="1">
      <c r="A93" s="90"/>
      <c r="B93" s="133"/>
      <c r="C93" s="134"/>
      <c r="D93" s="135"/>
      <c r="E93" s="321" t="s">
        <v>295</v>
      </c>
      <c r="F93" s="321"/>
      <c r="G93" s="321"/>
      <c r="H93" s="321"/>
      <c r="I93" s="321"/>
      <c r="J93" s="321"/>
      <c r="K93" s="304" t="s">
        <v>300</v>
      </c>
      <c r="L93" s="304"/>
      <c r="M93" s="304"/>
      <c r="N93" s="304"/>
      <c r="O93" s="304"/>
      <c r="P93" s="304"/>
      <c r="Q93" s="304"/>
      <c r="R93" s="304"/>
      <c r="S93" s="304"/>
      <c r="T93" s="304"/>
      <c r="U93" s="304"/>
      <c r="V93" s="304"/>
      <c r="W93" s="304"/>
      <c r="X93" s="304"/>
      <c r="Y93" s="136"/>
      <c r="Z93" s="133"/>
    </row>
    <row r="94" spans="1:26" ht="15" hidden="1" customHeight="1">
      <c r="A94" s="90"/>
      <c r="B94" s="133"/>
      <c r="C94" s="134"/>
      <c r="D94" s="135"/>
      <c r="E94" s="325"/>
      <c r="F94" s="325"/>
      <c r="G94" s="325"/>
      <c r="H94" s="325"/>
      <c r="I94" s="325"/>
      <c r="J94" s="325"/>
      <c r="K94" s="326"/>
      <c r="L94" s="326"/>
      <c r="M94" s="326"/>
      <c r="N94" s="326"/>
      <c r="O94" s="326"/>
      <c r="P94" s="326"/>
      <c r="Q94" s="326"/>
      <c r="R94" s="326"/>
      <c r="S94" s="326"/>
      <c r="T94" s="326"/>
      <c r="U94" s="326"/>
      <c r="V94" s="326"/>
      <c r="W94" s="326"/>
      <c r="X94" s="326"/>
      <c r="Y94" s="136"/>
      <c r="Z94" s="133"/>
    </row>
    <row r="95" spans="1:26" ht="15" hidden="1" customHeight="1">
      <c r="A95" s="90"/>
      <c r="B95" s="133"/>
      <c r="C95" s="134"/>
      <c r="D95" s="135"/>
      <c r="E95" s="327" t="s">
        <v>301</v>
      </c>
      <c r="F95" s="327"/>
      <c r="G95" s="327"/>
      <c r="H95" s="327"/>
      <c r="I95" s="327"/>
      <c r="J95" s="327"/>
      <c r="K95" s="327"/>
      <c r="L95" s="327"/>
      <c r="M95" s="327"/>
      <c r="N95" s="327"/>
      <c r="O95" s="327"/>
      <c r="P95" s="327"/>
      <c r="Q95" s="327"/>
      <c r="R95" s="327"/>
      <c r="S95" s="327"/>
      <c r="T95" s="327"/>
      <c r="U95" s="327"/>
      <c r="V95" s="327"/>
      <c r="W95" s="327"/>
      <c r="X95" s="327"/>
      <c r="Y95" s="136"/>
      <c r="Z95" s="133"/>
    </row>
    <row r="96" spans="1:26" ht="15" hidden="1">
      <c r="A96" s="90"/>
      <c r="B96" s="133"/>
      <c r="C96" s="134"/>
      <c r="D96" s="135"/>
      <c r="E96" s="321" t="s">
        <v>302</v>
      </c>
      <c r="F96" s="321"/>
      <c r="G96" s="321"/>
      <c r="H96" s="321"/>
      <c r="I96" s="321"/>
      <c r="J96" s="321"/>
      <c r="K96" s="328" t="s">
        <v>444</v>
      </c>
      <c r="L96" s="328"/>
      <c r="M96" s="328"/>
      <c r="N96" s="328"/>
      <c r="O96" s="328"/>
      <c r="P96" s="328"/>
      <c r="Q96" s="328"/>
      <c r="R96" s="328"/>
      <c r="S96" s="328"/>
      <c r="T96" s="328"/>
      <c r="U96" s="328"/>
      <c r="V96" s="328"/>
      <c r="W96" s="328"/>
      <c r="X96" s="328"/>
      <c r="Y96" s="136"/>
      <c r="Z96" s="133"/>
    </row>
    <row r="97" spans="1:27" ht="15" hidden="1">
      <c r="A97" s="90"/>
      <c r="B97" s="133"/>
      <c r="C97" s="134"/>
      <c r="D97" s="135"/>
      <c r="E97" s="321" t="s">
        <v>303</v>
      </c>
      <c r="F97" s="321"/>
      <c r="G97" s="321"/>
      <c r="H97" s="321"/>
      <c r="I97" s="321"/>
      <c r="J97" s="321"/>
      <c r="K97" s="304" t="s">
        <v>445</v>
      </c>
      <c r="L97" s="304"/>
      <c r="M97" s="304"/>
      <c r="N97" s="304"/>
      <c r="O97" s="304"/>
      <c r="P97" s="304"/>
      <c r="Q97" s="304"/>
      <c r="R97" s="304"/>
      <c r="S97" s="304"/>
      <c r="T97" s="304"/>
      <c r="U97" s="304"/>
      <c r="V97" s="304"/>
      <c r="W97" s="304"/>
      <c r="X97" s="304"/>
      <c r="Y97" s="136"/>
      <c r="Z97" s="133"/>
    </row>
    <row r="98" spans="1:27" ht="15" hidden="1">
      <c r="A98" s="90"/>
      <c r="B98" s="133"/>
      <c r="C98" s="134"/>
      <c r="D98" s="135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  <c r="X98" s="91"/>
      <c r="Y98" s="136"/>
      <c r="Z98" s="133"/>
    </row>
    <row r="99" spans="1:27" ht="15" hidden="1" customHeight="1">
      <c r="A99" s="90"/>
      <c r="B99" s="133"/>
      <c r="C99" s="134"/>
      <c r="D99" s="135"/>
      <c r="E99" s="321"/>
      <c r="F99" s="321"/>
      <c r="G99" s="321"/>
      <c r="H99" s="321"/>
      <c r="I99" s="321"/>
      <c r="J99" s="321"/>
      <c r="K99" s="328"/>
      <c r="L99" s="328"/>
      <c r="M99" s="328"/>
      <c r="N99" s="328"/>
      <c r="O99" s="328"/>
      <c r="P99" s="328"/>
      <c r="Q99" s="328"/>
      <c r="R99" s="328"/>
      <c r="S99" s="328"/>
      <c r="T99" s="328"/>
      <c r="U99" s="328"/>
      <c r="V99" s="328"/>
      <c r="W99" s="328"/>
      <c r="X99" s="328"/>
      <c r="Y99" s="136"/>
      <c r="Z99" s="133"/>
    </row>
    <row r="100" spans="1:27" ht="15" hidden="1" customHeight="1">
      <c r="A100" s="90"/>
      <c r="B100" s="133"/>
      <c r="C100" s="134"/>
      <c r="D100" s="135"/>
      <c r="E100" s="321"/>
      <c r="F100" s="321"/>
      <c r="G100" s="321"/>
      <c r="H100" s="321"/>
      <c r="I100" s="321"/>
      <c r="J100" s="321"/>
      <c r="K100" s="329"/>
      <c r="L100" s="329"/>
      <c r="M100" s="329"/>
      <c r="N100" s="329"/>
      <c r="O100" s="329"/>
      <c r="P100" s="329"/>
      <c r="Q100" s="329"/>
      <c r="R100" s="329"/>
      <c r="S100" s="329"/>
      <c r="T100" s="329"/>
      <c r="U100" s="329"/>
      <c r="V100" s="329"/>
      <c r="W100" s="329"/>
      <c r="X100" s="329"/>
      <c r="Y100" s="136"/>
      <c r="Z100" s="133"/>
    </row>
    <row r="101" spans="1:27" ht="15" hidden="1">
      <c r="A101" s="90"/>
      <c r="B101" s="133"/>
      <c r="C101" s="134"/>
      <c r="D101" s="135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  <c r="U101" s="91"/>
      <c r="V101" s="91"/>
      <c r="W101" s="91"/>
      <c r="X101" s="91"/>
      <c r="Y101" s="136"/>
      <c r="Z101" s="133"/>
    </row>
    <row r="102" spans="1:27" ht="15" hidden="1">
      <c r="A102" s="90"/>
      <c r="B102" s="133"/>
      <c r="C102" s="134"/>
      <c r="D102" s="135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  <c r="U102" s="91"/>
      <c r="V102" s="91"/>
      <c r="W102" s="91"/>
      <c r="X102" s="91"/>
      <c r="Y102" s="136"/>
      <c r="Z102" s="133"/>
    </row>
    <row r="103" spans="1:27" ht="15" hidden="1">
      <c r="A103" s="90"/>
      <c r="B103" s="133"/>
      <c r="C103" s="134"/>
      <c r="D103" s="135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  <c r="T103" s="91"/>
      <c r="U103" s="91"/>
      <c r="V103" s="91"/>
      <c r="W103" s="91"/>
      <c r="X103" s="91"/>
      <c r="Y103" s="136"/>
      <c r="Z103" s="133"/>
    </row>
    <row r="104" spans="1:27" ht="15" hidden="1">
      <c r="A104" s="90"/>
      <c r="B104" s="133"/>
      <c r="C104" s="134"/>
      <c r="D104" s="135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  <c r="T104" s="91"/>
      <c r="U104" s="91"/>
      <c r="V104" s="91"/>
      <c r="W104" s="91"/>
      <c r="X104" s="91"/>
      <c r="Y104" s="136"/>
      <c r="Z104" s="133"/>
    </row>
    <row r="105" spans="1:27" ht="15" hidden="1">
      <c r="A105" s="90"/>
      <c r="B105" s="133"/>
      <c r="C105" s="134"/>
      <c r="D105" s="135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  <c r="X105" s="91"/>
      <c r="Y105" s="136"/>
      <c r="Z105" s="133"/>
    </row>
    <row r="106" spans="1:27" ht="15" hidden="1">
      <c r="A106" s="90"/>
      <c r="B106" s="133"/>
      <c r="C106" s="134"/>
      <c r="D106" s="135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  <c r="X106" s="91"/>
      <c r="Y106" s="136"/>
      <c r="Z106" s="133"/>
    </row>
    <row r="107" spans="1:27" ht="27" hidden="1" customHeight="1">
      <c r="A107" s="90"/>
      <c r="B107" s="133"/>
      <c r="C107" s="134"/>
      <c r="D107" s="138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  <c r="X107" s="92"/>
      <c r="Y107" s="136"/>
      <c r="Z107" s="133"/>
    </row>
    <row r="108" spans="1:27" ht="15.75" hidden="1" customHeight="1">
      <c r="A108" s="90"/>
      <c r="B108" s="133"/>
      <c r="C108" s="134"/>
      <c r="D108" s="138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2"/>
      <c r="X108" s="92"/>
      <c r="Y108" s="136"/>
      <c r="Z108" s="133"/>
    </row>
    <row r="109" spans="1:27" ht="25.5" hidden="1" customHeight="1">
      <c r="A109" s="90"/>
      <c r="B109" s="133"/>
      <c r="C109" s="134"/>
      <c r="D109" s="135"/>
      <c r="E109" s="324" t="s">
        <v>1</v>
      </c>
      <c r="F109" s="324"/>
      <c r="G109" s="324"/>
      <c r="H109" s="324"/>
      <c r="I109" s="324"/>
      <c r="J109" s="324"/>
      <c r="K109" s="324"/>
      <c r="L109" s="324"/>
      <c r="M109" s="324"/>
      <c r="N109" s="324"/>
      <c r="O109" s="324"/>
      <c r="P109" s="324"/>
      <c r="Q109" s="324"/>
      <c r="R109" s="324"/>
      <c r="S109" s="324"/>
      <c r="T109" s="324"/>
      <c r="U109" s="324"/>
      <c r="V109" s="324"/>
      <c r="W109" s="324"/>
      <c r="X109" s="324"/>
      <c r="Y109" s="136"/>
      <c r="Z109" s="133"/>
    </row>
    <row r="110" spans="1:27" ht="15" hidden="1" customHeight="1">
      <c r="A110" s="90"/>
      <c r="B110" s="133"/>
      <c r="C110" s="134"/>
      <c r="D110" s="135"/>
      <c r="E110" s="91"/>
      <c r="F110" s="91"/>
      <c r="G110" s="91"/>
      <c r="H110" s="96"/>
      <c r="I110" s="96"/>
      <c r="J110" s="96"/>
      <c r="K110" s="96"/>
      <c r="L110" s="96"/>
      <c r="M110" s="96"/>
      <c r="N110" s="96"/>
      <c r="O110" s="97"/>
      <c r="P110" s="97"/>
      <c r="Q110" s="97"/>
      <c r="R110" s="97"/>
      <c r="S110" s="97"/>
      <c r="T110" s="97"/>
      <c r="U110" s="91"/>
      <c r="V110" s="91"/>
      <c r="W110" s="91"/>
      <c r="X110" s="91"/>
      <c r="Y110" s="136"/>
      <c r="Z110" s="133"/>
    </row>
    <row r="111" spans="1:27" ht="15" hidden="1" customHeight="1">
      <c r="A111" s="90"/>
      <c r="B111" s="133"/>
      <c r="C111" s="134"/>
      <c r="D111" s="135"/>
      <c r="E111" s="98"/>
      <c r="F111" s="323" t="s">
        <v>2</v>
      </c>
      <c r="G111" s="323"/>
      <c r="H111" s="323"/>
      <c r="I111" s="323"/>
      <c r="J111" s="323"/>
      <c r="K111" s="323"/>
      <c r="L111" s="323"/>
      <c r="M111" s="323"/>
      <c r="N111" s="323"/>
      <c r="O111" s="323"/>
      <c r="P111" s="323"/>
      <c r="Q111" s="323"/>
      <c r="R111" s="323"/>
      <c r="S111" s="323"/>
      <c r="T111" s="97"/>
      <c r="U111" s="91"/>
      <c r="V111" s="91"/>
      <c r="W111" s="91"/>
      <c r="X111" s="91"/>
      <c r="Y111" s="136"/>
      <c r="Z111" s="133"/>
      <c r="AA111" s="84" t="s">
        <v>3</v>
      </c>
    </row>
    <row r="112" spans="1:27" ht="15" hidden="1" customHeight="1">
      <c r="A112" s="90"/>
      <c r="B112" s="133"/>
      <c r="C112" s="134"/>
      <c r="D112" s="135"/>
      <c r="E112" s="91"/>
      <c r="F112" s="91"/>
      <c r="G112" s="91"/>
      <c r="H112" s="96"/>
      <c r="I112" s="96"/>
      <c r="J112" s="96"/>
      <c r="K112" s="96"/>
      <c r="L112" s="96"/>
      <c r="M112" s="96"/>
      <c r="N112" s="96"/>
      <c r="O112" s="97"/>
      <c r="P112" s="97"/>
      <c r="Q112" s="97"/>
      <c r="R112" s="97"/>
      <c r="S112" s="97"/>
      <c r="T112" s="97"/>
      <c r="U112" s="91"/>
      <c r="V112" s="91"/>
      <c r="W112" s="91"/>
      <c r="X112" s="91"/>
      <c r="Y112" s="136"/>
      <c r="Z112" s="133"/>
    </row>
    <row r="113" spans="1:26" ht="15" hidden="1">
      <c r="A113" s="90"/>
      <c r="B113" s="133"/>
      <c r="C113" s="134"/>
      <c r="D113" s="135"/>
      <c r="E113" s="91"/>
      <c r="F113" s="323" t="s">
        <v>4</v>
      </c>
      <c r="G113" s="323"/>
      <c r="H113" s="323"/>
      <c r="I113" s="323"/>
      <c r="J113" s="323"/>
      <c r="K113" s="323"/>
      <c r="L113" s="323"/>
      <c r="M113" s="323"/>
      <c r="N113" s="323"/>
      <c r="O113" s="323"/>
      <c r="P113" s="323"/>
      <c r="Q113" s="323"/>
      <c r="R113" s="323"/>
      <c r="S113" s="323"/>
      <c r="T113" s="323"/>
      <c r="U113" s="323"/>
      <c r="V113" s="323"/>
      <c r="W113" s="323"/>
      <c r="X113" s="323"/>
      <c r="Y113" s="136"/>
      <c r="Z113" s="133"/>
    </row>
    <row r="114" spans="1:26" ht="15" hidden="1">
      <c r="A114" s="90"/>
      <c r="B114" s="133"/>
      <c r="C114" s="134"/>
      <c r="D114" s="135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91"/>
      <c r="U114" s="91"/>
      <c r="V114" s="91"/>
      <c r="W114" s="91"/>
      <c r="X114" s="91"/>
      <c r="Y114" s="136"/>
      <c r="Z114" s="133"/>
    </row>
    <row r="115" spans="1:26" ht="15" hidden="1">
      <c r="A115" s="90"/>
      <c r="B115" s="133"/>
      <c r="C115" s="134"/>
      <c r="D115" s="135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  <c r="X115" s="91"/>
      <c r="Y115" s="136"/>
      <c r="Z115" s="133"/>
    </row>
    <row r="116" spans="1:26" ht="15" hidden="1">
      <c r="A116" s="90"/>
      <c r="B116" s="133"/>
      <c r="C116" s="134"/>
      <c r="D116" s="135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  <c r="T116" s="91"/>
      <c r="U116" s="91"/>
      <c r="V116" s="91"/>
      <c r="W116" s="91"/>
      <c r="X116" s="91"/>
      <c r="Y116" s="136"/>
      <c r="Z116" s="133"/>
    </row>
    <row r="117" spans="1:26" ht="15" hidden="1">
      <c r="A117" s="90"/>
      <c r="B117" s="133"/>
      <c r="C117" s="134"/>
      <c r="D117" s="135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91"/>
      <c r="U117" s="91"/>
      <c r="V117" s="91"/>
      <c r="W117" s="91"/>
      <c r="X117" s="91"/>
      <c r="Y117" s="136"/>
      <c r="Z117" s="133"/>
    </row>
    <row r="118" spans="1:26" ht="15" hidden="1">
      <c r="A118" s="90"/>
      <c r="B118" s="133"/>
      <c r="C118" s="134"/>
      <c r="D118" s="135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91"/>
      <c r="U118" s="91"/>
      <c r="V118" s="91"/>
      <c r="W118" s="91"/>
      <c r="X118" s="91"/>
      <c r="Y118" s="136"/>
      <c r="Z118" s="133"/>
    </row>
    <row r="119" spans="1:26" ht="15" hidden="1">
      <c r="A119" s="90"/>
      <c r="B119" s="133"/>
      <c r="C119" s="134"/>
      <c r="D119" s="135"/>
      <c r="E119" s="91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91"/>
      <c r="T119" s="91"/>
      <c r="U119" s="91"/>
      <c r="V119" s="91"/>
      <c r="W119" s="91"/>
      <c r="X119" s="91"/>
      <c r="Y119" s="136"/>
      <c r="Z119" s="133"/>
    </row>
    <row r="120" spans="1:26" ht="15" hidden="1">
      <c r="A120" s="90"/>
      <c r="B120" s="133"/>
      <c r="C120" s="134"/>
      <c r="D120" s="135"/>
      <c r="E120" s="91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  <c r="T120" s="91"/>
      <c r="U120" s="91"/>
      <c r="V120" s="91"/>
      <c r="W120" s="91"/>
      <c r="X120" s="91"/>
      <c r="Y120" s="136"/>
      <c r="Z120" s="133"/>
    </row>
    <row r="121" spans="1:26" ht="15" hidden="1">
      <c r="A121" s="90"/>
      <c r="B121" s="133"/>
      <c r="C121" s="134"/>
      <c r="D121" s="135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91"/>
      <c r="T121" s="91"/>
      <c r="U121" s="91"/>
      <c r="V121" s="91"/>
      <c r="W121" s="91"/>
      <c r="X121" s="91"/>
      <c r="Y121" s="136"/>
      <c r="Z121" s="133"/>
    </row>
    <row r="122" spans="1:26" ht="30" hidden="1" customHeight="1">
      <c r="A122" s="90"/>
      <c r="B122" s="133"/>
      <c r="C122" s="134"/>
      <c r="D122" s="135"/>
      <c r="E122" s="91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  <c r="T122" s="91"/>
      <c r="U122" s="91"/>
      <c r="V122" s="91"/>
      <c r="W122" s="91"/>
      <c r="X122" s="91"/>
      <c r="Y122" s="136"/>
      <c r="Z122" s="133"/>
    </row>
    <row r="123" spans="1:26" ht="32.25" hidden="1" customHeight="1">
      <c r="A123" s="90"/>
      <c r="B123" s="133"/>
      <c r="C123" s="134"/>
      <c r="D123" s="135"/>
      <c r="E123" s="91"/>
      <c r="F123" s="91"/>
      <c r="G123" s="91"/>
      <c r="H123" s="91"/>
      <c r="I123" s="91"/>
      <c r="J123" s="91"/>
      <c r="K123" s="91"/>
      <c r="L123" s="91"/>
      <c r="M123" s="91"/>
      <c r="N123" s="91"/>
      <c r="O123" s="91"/>
      <c r="P123" s="91"/>
      <c r="Q123" s="91"/>
      <c r="R123" s="91"/>
      <c r="S123" s="91"/>
      <c r="T123" s="91"/>
      <c r="U123" s="91"/>
      <c r="V123" s="91"/>
      <c r="W123" s="91"/>
      <c r="X123" s="91"/>
      <c r="Y123" s="136"/>
      <c r="Z123" s="133"/>
    </row>
    <row r="124" spans="1:26" ht="15" customHeight="1">
      <c r="A124" s="90"/>
      <c r="B124" s="144"/>
      <c r="C124" s="145"/>
      <c r="D124" s="146"/>
      <c r="E124" s="139"/>
      <c r="F124" s="139"/>
      <c r="G124" s="139"/>
      <c r="H124" s="139"/>
      <c r="I124" s="139"/>
      <c r="J124" s="139"/>
      <c r="K124" s="139"/>
      <c r="L124" s="139"/>
      <c r="M124" s="139"/>
      <c r="N124" s="139"/>
      <c r="O124" s="139"/>
      <c r="P124" s="139"/>
      <c r="Q124" s="139"/>
      <c r="R124" s="139"/>
      <c r="S124" s="139"/>
      <c r="T124" s="139"/>
      <c r="U124" s="139"/>
      <c r="V124" s="139"/>
      <c r="W124" s="139"/>
      <c r="X124" s="139"/>
      <c r="Y124" s="147"/>
      <c r="Z124" s="133"/>
    </row>
  </sheetData>
  <sheetProtection password="81D4" sheet="1" objects="1" scenarios="1" formatColumns="0" formatRows="0" autoFilter="0"/>
  <dataConsolidate leftLabels="1"/>
  <mergeCells count="42">
    <mergeCell ref="F111:S111"/>
    <mergeCell ref="F113:X113"/>
    <mergeCell ref="E109:X109"/>
    <mergeCell ref="E93:J93"/>
    <mergeCell ref="K93:X93"/>
    <mergeCell ref="E94:J94"/>
    <mergeCell ref="K94:X94"/>
    <mergeCell ref="E95:X95"/>
    <mergeCell ref="E96:J96"/>
    <mergeCell ref="K96:X96"/>
    <mergeCell ref="E99:J99"/>
    <mergeCell ref="E100:J100"/>
    <mergeCell ref="K99:X99"/>
    <mergeCell ref="K100:X100"/>
    <mergeCell ref="E97:J97"/>
    <mergeCell ref="K97:X97"/>
    <mergeCell ref="F22:M22"/>
    <mergeCell ref="P22:X22"/>
    <mergeCell ref="E46:X57"/>
    <mergeCell ref="H61:X61"/>
    <mergeCell ref="E58:G58"/>
    <mergeCell ref="H58:X58"/>
    <mergeCell ref="E59:J59"/>
    <mergeCell ref="K59:X59"/>
    <mergeCell ref="E60:J60"/>
    <mergeCell ref="E35:X39"/>
    <mergeCell ref="E41:X45"/>
    <mergeCell ref="E40:X40"/>
    <mergeCell ref="B2:G2"/>
    <mergeCell ref="B3:C3"/>
    <mergeCell ref="B5:Y5"/>
    <mergeCell ref="E7:X19"/>
    <mergeCell ref="F21:M21"/>
    <mergeCell ref="P21:X21"/>
    <mergeCell ref="E71:X71"/>
    <mergeCell ref="K60:X60"/>
    <mergeCell ref="E92:G92"/>
    <mergeCell ref="H92:X92"/>
    <mergeCell ref="E72:X72"/>
    <mergeCell ref="E73:X75"/>
    <mergeCell ref="E77:X77"/>
    <mergeCell ref="E80:X80"/>
  </mergeCells>
  <phoneticPr fontId="3" type="noConversion"/>
  <hyperlinks>
    <hyperlink ref="K59:X59" location="Инструкция!A1" tooltip="Обратиться за помощью" display="Обратиться за помощью"/>
    <hyperlink ref="K60:X60" location="Инструкция!A1" tooltip="Перейти" display="Перейти"/>
    <hyperlink ref="L93:X93" location="Инструкция!A1" display="Перейти к разделу"/>
    <hyperlink ref="K93:X93" location="Инструкция!A1" tooltip="Перейти к разделу" display="Перейти к разделу"/>
    <hyperlink ref="E71:X71" location="Инструкция!A1" tooltip="Указания по заполнению формы федерального статистического наблюдения" display="Указания по заполнению формы федерального статистического наблюдения"/>
    <hyperlink ref="E77:X77" location="Инструкция!A1" tooltip="Руководство по загрузке документов" display="Руководство по загрузке документов"/>
    <hyperlink ref="E80:X80" location="Инструкция!A1" tooltip="Пояснительная записка" display="Пояснительная записка"/>
    <hyperlink ref="K97" r:id="rId1"/>
  </hyperlinks>
  <pageMargins left="0.7" right="0.7" top="0.75" bottom="0.75" header="0.3" footer="0.3"/>
  <pageSetup paperSize="9" orientation="portrait" horizontalDpi="180" verticalDpi="180" r:id="rId2"/>
  <headerFooter alignWithMargins="0"/>
  <drawing r:id="rId3"/>
  <legacyDrawing r:id="rId4"/>
  <oleObjects>
    <oleObject progId="Word.Document.8" shapeId="333825" r:id="rId5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ws_41">
    <pageSetUpPr fitToPage="1"/>
  </sheetPr>
  <dimension ref="A1:K36"/>
  <sheetViews>
    <sheetView showGridLines="0" zoomScaleNormal="100" zoomScaleSheetLayoutView="100" workbookViewId="0">
      <pane xSplit="5" ySplit="12" topLeftCell="F13" activePane="bottomRight" state="frozen"/>
      <selection activeCell="I44" sqref="I44"/>
      <selection pane="topRight" activeCell="I44" sqref="I44"/>
      <selection pane="bottomLeft" activeCell="I44" sqref="I44"/>
      <selection pane="bottomRight"/>
    </sheetView>
  </sheetViews>
  <sheetFormatPr defaultRowHeight="11.25"/>
  <cols>
    <col min="1" max="2" width="9.140625" style="75" hidden="1" customWidth="1"/>
    <col min="3" max="3" width="1.7109375" style="75" customWidth="1"/>
    <col min="4" max="4" width="60.7109375" style="75" customWidth="1"/>
    <col min="5" max="5" width="6.7109375" style="75" customWidth="1"/>
    <col min="6" max="10" width="19.7109375" style="75" customWidth="1"/>
    <col min="11" max="256" width="9.140625" style="75"/>
    <col min="257" max="258" width="0" style="75" hidden="1" customWidth="1"/>
    <col min="259" max="259" width="4.140625" style="75" customWidth="1"/>
    <col min="260" max="260" width="40.7109375" style="75" customWidth="1"/>
    <col min="261" max="261" width="6.7109375" style="75" customWidth="1"/>
    <col min="262" max="266" width="19.7109375" style="75" customWidth="1"/>
    <col min="267" max="512" width="9.140625" style="75"/>
    <col min="513" max="514" width="0" style="75" hidden="1" customWidth="1"/>
    <col min="515" max="515" width="4.140625" style="75" customWidth="1"/>
    <col min="516" max="516" width="40.7109375" style="75" customWidth="1"/>
    <col min="517" max="517" width="6.7109375" style="75" customWidth="1"/>
    <col min="518" max="522" width="19.7109375" style="75" customWidth="1"/>
    <col min="523" max="768" width="9.140625" style="75"/>
    <col min="769" max="770" width="0" style="75" hidden="1" customWidth="1"/>
    <col min="771" max="771" width="4.140625" style="75" customWidth="1"/>
    <col min="772" max="772" width="40.7109375" style="75" customWidth="1"/>
    <col min="773" max="773" width="6.7109375" style="75" customWidth="1"/>
    <col min="774" max="778" width="19.7109375" style="75" customWidth="1"/>
    <col min="779" max="1024" width="9.140625" style="75"/>
    <col min="1025" max="1026" width="0" style="75" hidden="1" customWidth="1"/>
    <col min="1027" max="1027" width="4.140625" style="75" customWidth="1"/>
    <col min="1028" max="1028" width="40.7109375" style="75" customWidth="1"/>
    <col min="1029" max="1029" width="6.7109375" style="75" customWidth="1"/>
    <col min="1030" max="1034" width="19.7109375" style="75" customWidth="1"/>
    <col min="1035" max="1280" width="9.140625" style="75"/>
    <col min="1281" max="1282" width="0" style="75" hidden="1" customWidth="1"/>
    <col min="1283" max="1283" width="4.140625" style="75" customWidth="1"/>
    <col min="1284" max="1284" width="40.7109375" style="75" customWidth="1"/>
    <col min="1285" max="1285" width="6.7109375" style="75" customWidth="1"/>
    <col min="1286" max="1290" width="19.7109375" style="75" customWidth="1"/>
    <col min="1291" max="1536" width="9.140625" style="75"/>
    <col min="1537" max="1538" width="0" style="75" hidden="1" customWidth="1"/>
    <col min="1539" max="1539" width="4.140625" style="75" customWidth="1"/>
    <col min="1540" max="1540" width="40.7109375" style="75" customWidth="1"/>
    <col min="1541" max="1541" width="6.7109375" style="75" customWidth="1"/>
    <col min="1542" max="1546" width="19.7109375" style="75" customWidth="1"/>
    <col min="1547" max="1792" width="9.140625" style="75"/>
    <col min="1793" max="1794" width="0" style="75" hidden="1" customWidth="1"/>
    <col min="1795" max="1795" width="4.140625" style="75" customWidth="1"/>
    <col min="1796" max="1796" width="40.7109375" style="75" customWidth="1"/>
    <col min="1797" max="1797" width="6.7109375" style="75" customWidth="1"/>
    <col min="1798" max="1802" width="19.7109375" style="75" customWidth="1"/>
    <col min="1803" max="2048" width="9.140625" style="75"/>
    <col min="2049" max="2050" width="0" style="75" hidden="1" customWidth="1"/>
    <col min="2051" max="2051" width="4.140625" style="75" customWidth="1"/>
    <col min="2052" max="2052" width="40.7109375" style="75" customWidth="1"/>
    <col min="2053" max="2053" width="6.7109375" style="75" customWidth="1"/>
    <col min="2054" max="2058" width="19.7109375" style="75" customWidth="1"/>
    <col min="2059" max="2304" width="9.140625" style="75"/>
    <col min="2305" max="2306" width="0" style="75" hidden="1" customWidth="1"/>
    <col min="2307" max="2307" width="4.140625" style="75" customWidth="1"/>
    <col min="2308" max="2308" width="40.7109375" style="75" customWidth="1"/>
    <col min="2309" max="2309" width="6.7109375" style="75" customWidth="1"/>
    <col min="2310" max="2314" width="19.7109375" style="75" customWidth="1"/>
    <col min="2315" max="2560" width="9.140625" style="75"/>
    <col min="2561" max="2562" width="0" style="75" hidden="1" customWidth="1"/>
    <col min="2563" max="2563" width="4.140625" style="75" customWidth="1"/>
    <col min="2564" max="2564" width="40.7109375" style="75" customWidth="1"/>
    <col min="2565" max="2565" width="6.7109375" style="75" customWidth="1"/>
    <col min="2566" max="2570" width="19.7109375" style="75" customWidth="1"/>
    <col min="2571" max="2816" width="9.140625" style="75"/>
    <col min="2817" max="2818" width="0" style="75" hidden="1" customWidth="1"/>
    <col min="2819" max="2819" width="4.140625" style="75" customWidth="1"/>
    <col min="2820" max="2820" width="40.7109375" style="75" customWidth="1"/>
    <col min="2821" max="2821" width="6.7109375" style="75" customWidth="1"/>
    <col min="2822" max="2826" width="19.7109375" style="75" customWidth="1"/>
    <col min="2827" max="3072" width="9.140625" style="75"/>
    <col min="3073" max="3074" width="0" style="75" hidden="1" customWidth="1"/>
    <col min="3075" max="3075" width="4.140625" style="75" customWidth="1"/>
    <col min="3076" max="3076" width="40.7109375" style="75" customWidth="1"/>
    <col min="3077" max="3077" width="6.7109375" style="75" customWidth="1"/>
    <col min="3078" max="3082" width="19.7109375" style="75" customWidth="1"/>
    <col min="3083" max="3328" width="9.140625" style="75"/>
    <col min="3329" max="3330" width="0" style="75" hidden="1" customWidth="1"/>
    <col min="3331" max="3331" width="4.140625" style="75" customWidth="1"/>
    <col min="3332" max="3332" width="40.7109375" style="75" customWidth="1"/>
    <col min="3333" max="3333" width="6.7109375" style="75" customWidth="1"/>
    <col min="3334" max="3338" width="19.7109375" style="75" customWidth="1"/>
    <col min="3339" max="3584" width="9.140625" style="75"/>
    <col min="3585" max="3586" width="0" style="75" hidden="1" customWidth="1"/>
    <col min="3587" max="3587" width="4.140625" style="75" customWidth="1"/>
    <col min="3588" max="3588" width="40.7109375" style="75" customWidth="1"/>
    <col min="3589" max="3589" width="6.7109375" style="75" customWidth="1"/>
    <col min="3590" max="3594" width="19.7109375" style="75" customWidth="1"/>
    <col min="3595" max="3840" width="9.140625" style="75"/>
    <col min="3841" max="3842" width="0" style="75" hidden="1" customWidth="1"/>
    <col min="3843" max="3843" width="4.140625" style="75" customWidth="1"/>
    <col min="3844" max="3844" width="40.7109375" style="75" customWidth="1"/>
    <col min="3845" max="3845" width="6.7109375" style="75" customWidth="1"/>
    <col min="3846" max="3850" width="19.7109375" style="75" customWidth="1"/>
    <col min="3851" max="4096" width="9.140625" style="75"/>
    <col min="4097" max="4098" width="0" style="75" hidden="1" customWidth="1"/>
    <col min="4099" max="4099" width="4.140625" style="75" customWidth="1"/>
    <col min="4100" max="4100" width="40.7109375" style="75" customWidth="1"/>
    <col min="4101" max="4101" width="6.7109375" style="75" customWidth="1"/>
    <col min="4102" max="4106" width="19.7109375" style="75" customWidth="1"/>
    <col min="4107" max="4352" width="9.140625" style="75"/>
    <col min="4353" max="4354" width="0" style="75" hidden="1" customWidth="1"/>
    <col min="4355" max="4355" width="4.140625" style="75" customWidth="1"/>
    <col min="4356" max="4356" width="40.7109375" style="75" customWidth="1"/>
    <col min="4357" max="4357" width="6.7109375" style="75" customWidth="1"/>
    <col min="4358" max="4362" width="19.7109375" style="75" customWidth="1"/>
    <col min="4363" max="4608" width="9.140625" style="75"/>
    <col min="4609" max="4610" width="0" style="75" hidden="1" customWidth="1"/>
    <col min="4611" max="4611" width="4.140625" style="75" customWidth="1"/>
    <col min="4612" max="4612" width="40.7109375" style="75" customWidth="1"/>
    <col min="4613" max="4613" width="6.7109375" style="75" customWidth="1"/>
    <col min="4614" max="4618" width="19.7109375" style="75" customWidth="1"/>
    <col min="4619" max="4864" width="9.140625" style="75"/>
    <col min="4865" max="4866" width="0" style="75" hidden="1" customWidth="1"/>
    <col min="4867" max="4867" width="4.140625" style="75" customWidth="1"/>
    <col min="4868" max="4868" width="40.7109375" style="75" customWidth="1"/>
    <col min="4869" max="4869" width="6.7109375" style="75" customWidth="1"/>
    <col min="4870" max="4874" width="19.7109375" style="75" customWidth="1"/>
    <col min="4875" max="5120" width="9.140625" style="75"/>
    <col min="5121" max="5122" width="0" style="75" hidden="1" customWidth="1"/>
    <col min="5123" max="5123" width="4.140625" style="75" customWidth="1"/>
    <col min="5124" max="5124" width="40.7109375" style="75" customWidth="1"/>
    <col min="5125" max="5125" width="6.7109375" style="75" customWidth="1"/>
    <col min="5126" max="5130" width="19.7109375" style="75" customWidth="1"/>
    <col min="5131" max="5376" width="9.140625" style="75"/>
    <col min="5377" max="5378" width="0" style="75" hidden="1" customWidth="1"/>
    <col min="5379" max="5379" width="4.140625" style="75" customWidth="1"/>
    <col min="5380" max="5380" width="40.7109375" style="75" customWidth="1"/>
    <col min="5381" max="5381" width="6.7109375" style="75" customWidth="1"/>
    <col min="5382" max="5386" width="19.7109375" style="75" customWidth="1"/>
    <col min="5387" max="5632" width="9.140625" style="75"/>
    <col min="5633" max="5634" width="0" style="75" hidden="1" customWidth="1"/>
    <col min="5635" max="5635" width="4.140625" style="75" customWidth="1"/>
    <col min="5636" max="5636" width="40.7109375" style="75" customWidth="1"/>
    <col min="5637" max="5637" width="6.7109375" style="75" customWidth="1"/>
    <col min="5638" max="5642" width="19.7109375" style="75" customWidth="1"/>
    <col min="5643" max="5888" width="9.140625" style="75"/>
    <col min="5889" max="5890" width="0" style="75" hidden="1" customWidth="1"/>
    <col min="5891" max="5891" width="4.140625" style="75" customWidth="1"/>
    <col min="5892" max="5892" width="40.7109375" style="75" customWidth="1"/>
    <col min="5893" max="5893" width="6.7109375" style="75" customWidth="1"/>
    <col min="5894" max="5898" width="19.7109375" style="75" customWidth="1"/>
    <col min="5899" max="6144" width="9.140625" style="75"/>
    <col min="6145" max="6146" width="0" style="75" hidden="1" customWidth="1"/>
    <col min="6147" max="6147" width="4.140625" style="75" customWidth="1"/>
    <col min="6148" max="6148" width="40.7109375" style="75" customWidth="1"/>
    <col min="6149" max="6149" width="6.7109375" style="75" customWidth="1"/>
    <col min="6150" max="6154" width="19.7109375" style="75" customWidth="1"/>
    <col min="6155" max="6400" width="9.140625" style="75"/>
    <col min="6401" max="6402" width="0" style="75" hidden="1" customWidth="1"/>
    <col min="6403" max="6403" width="4.140625" style="75" customWidth="1"/>
    <col min="6404" max="6404" width="40.7109375" style="75" customWidth="1"/>
    <col min="6405" max="6405" width="6.7109375" style="75" customWidth="1"/>
    <col min="6406" max="6410" width="19.7109375" style="75" customWidth="1"/>
    <col min="6411" max="6656" width="9.140625" style="75"/>
    <col min="6657" max="6658" width="0" style="75" hidden="1" customWidth="1"/>
    <col min="6659" max="6659" width="4.140625" style="75" customWidth="1"/>
    <col min="6660" max="6660" width="40.7109375" style="75" customWidth="1"/>
    <col min="6661" max="6661" width="6.7109375" style="75" customWidth="1"/>
    <col min="6662" max="6666" width="19.7109375" style="75" customWidth="1"/>
    <col min="6667" max="6912" width="9.140625" style="75"/>
    <col min="6913" max="6914" width="0" style="75" hidden="1" customWidth="1"/>
    <col min="6915" max="6915" width="4.140625" style="75" customWidth="1"/>
    <col min="6916" max="6916" width="40.7109375" style="75" customWidth="1"/>
    <col min="6917" max="6917" width="6.7109375" style="75" customWidth="1"/>
    <col min="6918" max="6922" width="19.7109375" style="75" customWidth="1"/>
    <col min="6923" max="7168" width="9.140625" style="75"/>
    <col min="7169" max="7170" width="0" style="75" hidden="1" customWidth="1"/>
    <col min="7171" max="7171" width="4.140625" style="75" customWidth="1"/>
    <col min="7172" max="7172" width="40.7109375" style="75" customWidth="1"/>
    <col min="7173" max="7173" width="6.7109375" style="75" customWidth="1"/>
    <col min="7174" max="7178" width="19.7109375" style="75" customWidth="1"/>
    <col min="7179" max="7424" width="9.140625" style="75"/>
    <col min="7425" max="7426" width="0" style="75" hidden="1" customWidth="1"/>
    <col min="7427" max="7427" width="4.140625" style="75" customWidth="1"/>
    <col min="7428" max="7428" width="40.7109375" style="75" customWidth="1"/>
    <col min="7429" max="7429" width="6.7109375" style="75" customWidth="1"/>
    <col min="7430" max="7434" width="19.7109375" style="75" customWidth="1"/>
    <col min="7435" max="7680" width="9.140625" style="75"/>
    <col min="7681" max="7682" width="0" style="75" hidden="1" customWidth="1"/>
    <col min="7683" max="7683" width="4.140625" style="75" customWidth="1"/>
    <col min="7684" max="7684" width="40.7109375" style="75" customWidth="1"/>
    <col min="7685" max="7685" width="6.7109375" style="75" customWidth="1"/>
    <col min="7686" max="7690" width="19.7109375" style="75" customWidth="1"/>
    <col min="7691" max="7936" width="9.140625" style="75"/>
    <col min="7937" max="7938" width="0" style="75" hidden="1" customWidth="1"/>
    <col min="7939" max="7939" width="4.140625" style="75" customWidth="1"/>
    <col min="7940" max="7940" width="40.7109375" style="75" customWidth="1"/>
    <col min="7941" max="7941" width="6.7109375" style="75" customWidth="1"/>
    <col min="7942" max="7946" width="19.7109375" style="75" customWidth="1"/>
    <col min="7947" max="8192" width="9.140625" style="75"/>
    <col min="8193" max="8194" width="0" style="75" hidden="1" customWidth="1"/>
    <col min="8195" max="8195" width="4.140625" style="75" customWidth="1"/>
    <col min="8196" max="8196" width="40.7109375" style="75" customWidth="1"/>
    <col min="8197" max="8197" width="6.7109375" style="75" customWidth="1"/>
    <col min="8198" max="8202" width="19.7109375" style="75" customWidth="1"/>
    <col min="8203" max="8448" width="9.140625" style="75"/>
    <col min="8449" max="8450" width="0" style="75" hidden="1" customWidth="1"/>
    <col min="8451" max="8451" width="4.140625" style="75" customWidth="1"/>
    <col min="8452" max="8452" width="40.7109375" style="75" customWidth="1"/>
    <col min="8453" max="8453" width="6.7109375" style="75" customWidth="1"/>
    <col min="8454" max="8458" width="19.7109375" style="75" customWidth="1"/>
    <col min="8459" max="8704" width="9.140625" style="75"/>
    <col min="8705" max="8706" width="0" style="75" hidden="1" customWidth="1"/>
    <col min="8707" max="8707" width="4.140625" style="75" customWidth="1"/>
    <col min="8708" max="8708" width="40.7109375" style="75" customWidth="1"/>
    <col min="8709" max="8709" width="6.7109375" style="75" customWidth="1"/>
    <col min="8710" max="8714" width="19.7109375" style="75" customWidth="1"/>
    <col min="8715" max="8960" width="9.140625" style="75"/>
    <col min="8961" max="8962" width="0" style="75" hidden="1" customWidth="1"/>
    <col min="8963" max="8963" width="4.140625" style="75" customWidth="1"/>
    <col min="8964" max="8964" width="40.7109375" style="75" customWidth="1"/>
    <col min="8965" max="8965" width="6.7109375" style="75" customWidth="1"/>
    <col min="8966" max="8970" width="19.7109375" style="75" customWidth="1"/>
    <col min="8971" max="9216" width="9.140625" style="75"/>
    <col min="9217" max="9218" width="0" style="75" hidden="1" customWidth="1"/>
    <col min="9219" max="9219" width="4.140625" style="75" customWidth="1"/>
    <col min="9220" max="9220" width="40.7109375" style="75" customWidth="1"/>
    <col min="9221" max="9221" width="6.7109375" style="75" customWidth="1"/>
    <col min="9222" max="9226" width="19.7109375" style="75" customWidth="1"/>
    <col min="9227" max="9472" width="9.140625" style="75"/>
    <col min="9473" max="9474" width="0" style="75" hidden="1" customWidth="1"/>
    <col min="9475" max="9475" width="4.140625" style="75" customWidth="1"/>
    <col min="9476" max="9476" width="40.7109375" style="75" customWidth="1"/>
    <col min="9477" max="9477" width="6.7109375" style="75" customWidth="1"/>
    <col min="9478" max="9482" width="19.7109375" style="75" customWidth="1"/>
    <col min="9483" max="9728" width="9.140625" style="75"/>
    <col min="9729" max="9730" width="0" style="75" hidden="1" customWidth="1"/>
    <col min="9731" max="9731" width="4.140625" style="75" customWidth="1"/>
    <col min="9732" max="9732" width="40.7109375" style="75" customWidth="1"/>
    <col min="9733" max="9733" width="6.7109375" style="75" customWidth="1"/>
    <col min="9734" max="9738" width="19.7109375" style="75" customWidth="1"/>
    <col min="9739" max="9984" width="9.140625" style="75"/>
    <col min="9985" max="9986" width="0" style="75" hidden="1" customWidth="1"/>
    <col min="9987" max="9987" width="4.140625" style="75" customWidth="1"/>
    <col min="9988" max="9988" width="40.7109375" style="75" customWidth="1"/>
    <col min="9989" max="9989" width="6.7109375" style="75" customWidth="1"/>
    <col min="9990" max="9994" width="19.7109375" style="75" customWidth="1"/>
    <col min="9995" max="10240" width="9.140625" style="75"/>
    <col min="10241" max="10242" width="0" style="75" hidden="1" customWidth="1"/>
    <col min="10243" max="10243" width="4.140625" style="75" customWidth="1"/>
    <col min="10244" max="10244" width="40.7109375" style="75" customWidth="1"/>
    <col min="10245" max="10245" width="6.7109375" style="75" customWidth="1"/>
    <col min="10246" max="10250" width="19.7109375" style="75" customWidth="1"/>
    <col min="10251" max="10496" width="9.140625" style="75"/>
    <col min="10497" max="10498" width="0" style="75" hidden="1" customWidth="1"/>
    <col min="10499" max="10499" width="4.140625" style="75" customWidth="1"/>
    <col min="10500" max="10500" width="40.7109375" style="75" customWidth="1"/>
    <col min="10501" max="10501" width="6.7109375" style="75" customWidth="1"/>
    <col min="10502" max="10506" width="19.7109375" style="75" customWidth="1"/>
    <col min="10507" max="10752" width="9.140625" style="75"/>
    <col min="10753" max="10754" width="0" style="75" hidden="1" customWidth="1"/>
    <col min="10755" max="10755" width="4.140625" style="75" customWidth="1"/>
    <col min="10756" max="10756" width="40.7109375" style="75" customWidth="1"/>
    <col min="10757" max="10757" width="6.7109375" style="75" customWidth="1"/>
    <col min="10758" max="10762" width="19.7109375" style="75" customWidth="1"/>
    <col min="10763" max="11008" width="9.140625" style="75"/>
    <col min="11009" max="11010" width="0" style="75" hidden="1" customWidth="1"/>
    <col min="11011" max="11011" width="4.140625" style="75" customWidth="1"/>
    <col min="11012" max="11012" width="40.7109375" style="75" customWidth="1"/>
    <col min="11013" max="11013" width="6.7109375" style="75" customWidth="1"/>
    <col min="11014" max="11018" width="19.7109375" style="75" customWidth="1"/>
    <col min="11019" max="11264" width="9.140625" style="75"/>
    <col min="11265" max="11266" width="0" style="75" hidden="1" customWidth="1"/>
    <col min="11267" max="11267" width="4.140625" style="75" customWidth="1"/>
    <col min="11268" max="11268" width="40.7109375" style="75" customWidth="1"/>
    <col min="11269" max="11269" width="6.7109375" style="75" customWidth="1"/>
    <col min="11270" max="11274" width="19.7109375" style="75" customWidth="1"/>
    <col min="11275" max="11520" width="9.140625" style="75"/>
    <col min="11521" max="11522" width="0" style="75" hidden="1" customWidth="1"/>
    <col min="11523" max="11523" width="4.140625" style="75" customWidth="1"/>
    <col min="11524" max="11524" width="40.7109375" style="75" customWidth="1"/>
    <col min="11525" max="11525" width="6.7109375" style="75" customWidth="1"/>
    <col min="11526" max="11530" width="19.7109375" style="75" customWidth="1"/>
    <col min="11531" max="11776" width="9.140625" style="75"/>
    <col min="11777" max="11778" width="0" style="75" hidden="1" customWidth="1"/>
    <col min="11779" max="11779" width="4.140625" style="75" customWidth="1"/>
    <col min="11780" max="11780" width="40.7109375" style="75" customWidth="1"/>
    <col min="11781" max="11781" width="6.7109375" style="75" customWidth="1"/>
    <col min="11782" max="11786" width="19.7109375" style="75" customWidth="1"/>
    <col min="11787" max="12032" width="9.140625" style="75"/>
    <col min="12033" max="12034" width="0" style="75" hidden="1" customWidth="1"/>
    <col min="12035" max="12035" width="4.140625" style="75" customWidth="1"/>
    <col min="12036" max="12036" width="40.7109375" style="75" customWidth="1"/>
    <col min="12037" max="12037" width="6.7109375" style="75" customWidth="1"/>
    <col min="12038" max="12042" width="19.7109375" style="75" customWidth="1"/>
    <col min="12043" max="12288" width="9.140625" style="75"/>
    <col min="12289" max="12290" width="0" style="75" hidden="1" customWidth="1"/>
    <col min="12291" max="12291" width="4.140625" style="75" customWidth="1"/>
    <col min="12292" max="12292" width="40.7109375" style="75" customWidth="1"/>
    <col min="12293" max="12293" width="6.7109375" style="75" customWidth="1"/>
    <col min="12294" max="12298" width="19.7109375" style="75" customWidth="1"/>
    <col min="12299" max="12544" width="9.140625" style="75"/>
    <col min="12545" max="12546" width="0" style="75" hidden="1" customWidth="1"/>
    <col min="12547" max="12547" width="4.140625" style="75" customWidth="1"/>
    <col min="12548" max="12548" width="40.7109375" style="75" customWidth="1"/>
    <col min="12549" max="12549" width="6.7109375" style="75" customWidth="1"/>
    <col min="12550" max="12554" width="19.7109375" style="75" customWidth="1"/>
    <col min="12555" max="12800" width="9.140625" style="75"/>
    <col min="12801" max="12802" width="0" style="75" hidden="1" customWidth="1"/>
    <col min="12803" max="12803" width="4.140625" style="75" customWidth="1"/>
    <col min="12804" max="12804" width="40.7109375" style="75" customWidth="1"/>
    <col min="12805" max="12805" width="6.7109375" style="75" customWidth="1"/>
    <col min="12806" max="12810" width="19.7109375" style="75" customWidth="1"/>
    <col min="12811" max="13056" width="9.140625" style="75"/>
    <col min="13057" max="13058" width="0" style="75" hidden="1" customWidth="1"/>
    <col min="13059" max="13059" width="4.140625" style="75" customWidth="1"/>
    <col min="13060" max="13060" width="40.7109375" style="75" customWidth="1"/>
    <col min="13061" max="13061" width="6.7109375" style="75" customWidth="1"/>
    <col min="13062" max="13066" width="19.7109375" style="75" customWidth="1"/>
    <col min="13067" max="13312" width="9.140625" style="75"/>
    <col min="13313" max="13314" width="0" style="75" hidden="1" customWidth="1"/>
    <col min="13315" max="13315" width="4.140625" style="75" customWidth="1"/>
    <col min="13316" max="13316" width="40.7109375" style="75" customWidth="1"/>
    <col min="13317" max="13317" width="6.7109375" style="75" customWidth="1"/>
    <col min="13318" max="13322" width="19.7109375" style="75" customWidth="1"/>
    <col min="13323" max="13568" width="9.140625" style="75"/>
    <col min="13569" max="13570" width="0" style="75" hidden="1" customWidth="1"/>
    <col min="13571" max="13571" width="4.140625" style="75" customWidth="1"/>
    <col min="13572" max="13572" width="40.7109375" style="75" customWidth="1"/>
    <col min="13573" max="13573" width="6.7109375" style="75" customWidth="1"/>
    <col min="13574" max="13578" width="19.7109375" style="75" customWidth="1"/>
    <col min="13579" max="13824" width="9.140625" style="75"/>
    <col min="13825" max="13826" width="0" style="75" hidden="1" customWidth="1"/>
    <col min="13827" max="13827" width="4.140625" style="75" customWidth="1"/>
    <col min="13828" max="13828" width="40.7109375" style="75" customWidth="1"/>
    <col min="13829" max="13829" width="6.7109375" style="75" customWidth="1"/>
    <col min="13830" max="13834" width="19.7109375" style="75" customWidth="1"/>
    <col min="13835" max="14080" width="9.140625" style="75"/>
    <col min="14081" max="14082" width="0" style="75" hidden="1" customWidth="1"/>
    <col min="14083" max="14083" width="4.140625" style="75" customWidth="1"/>
    <col min="14084" max="14084" width="40.7109375" style="75" customWidth="1"/>
    <col min="14085" max="14085" width="6.7109375" style="75" customWidth="1"/>
    <col min="14086" max="14090" width="19.7109375" style="75" customWidth="1"/>
    <col min="14091" max="14336" width="9.140625" style="75"/>
    <col min="14337" max="14338" width="0" style="75" hidden="1" customWidth="1"/>
    <col min="14339" max="14339" width="4.140625" style="75" customWidth="1"/>
    <col min="14340" max="14340" width="40.7109375" style="75" customWidth="1"/>
    <col min="14341" max="14341" width="6.7109375" style="75" customWidth="1"/>
    <col min="14342" max="14346" width="19.7109375" style="75" customWidth="1"/>
    <col min="14347" max="14592" width="9.140625" style="75"/>
    <col min="14593" max="14594" width="0" style="75" hidden="1" customWidth="1"/>
    <col min="14595" max="14595" width="4.140625" style="75" customWidth="1"/>
    <col min="14596" max="14596" width="40.7109375" style="75" customWidth="1"/>
    <col min="14597" max="14597" width="6.7109375" style="75" customWidth="1"/>
    <col min="14598" max="14602" width="19.7109375" style="75" customWidth="1"/>
    <col min="14603" max="14848" width="9.140625" style="75"/>
    <col min="14849" max="14850" width="0" style="75" hidden="1" customWidth="1"/>
    <col min="14851" max="14851" width="4.140625" style="75" customWidth="1"/>
    <col min="14852" max="14852" width="40.7109375" style="75" customWidth="1"/>
    <col min="14853" max="14853" width="6.7109375" style="75" customWidth="1"/>
    <col min="14854" max="14858" width="19.7109375" style="75" customWidth="1"/>
    <col min="14859" max="15104" width="9.140625" style="75"/>
    <col min="15105" max="15106" width="0" style="75" hidden="1" customWidth="1"/>
    <col min="15107" max="15107" width="4.140625" style="75" customWidth="1"/>
    <col min="15108" max="15108" width="40.7109375" style="75" customWidth="1"/>
    <col min="15109" max="15109" width="6.7109375" style="75" customWidth="1"/>
    <col min="15110" max="15114" width="19.7109375" style="75" customWidth="1"/>
    <col min="15115" max="15360" width="9.140625" style="75"/>
    <col min="15361" max="15362" width="0" style="75" hidden="1" customWidth="1"/>
    <col min="15363" max="15363" width="4.140625" style="75" customWidth="1"/>
    <col min="15364" max="15364" width="40.7109375" style="75" customWidth="1"/>
    <col min="15365" max="15365" width="6.7109375" style="75" customWidth="1"/>
    <col min="15366" max="15370" width="19.7109375" style="75" customWidth="1"/>
    <col min="15371" max="15616" width="9.140625" style="75"/>
    <col min="15617" max="15618" width="0" style="75" hidden="1" customWidth="1"/>
    <col min="15619" max="15619" width="4.140625" style="75" customWidth="1"/>
    <col min="15620" max="15620" width="40.7109375" style="75" customWidth="1"/>
    <col min="15621" max="15621" width="6.7109375" style="75" customWidth="1"/>
    <col min="15622" max="15626" width="19.7109375" style="75" customWidth="1"/>
    <col min="15627" max="15872" width="9.140625" style="75"/>
    <col min="15873" max="15874" width="0" style="75" hidden="1" customWidth="1"/>
    <col min="15875" max="15875" width="4.140625" style="75" customWidth="1"/>
    <col min="15876" max="15876" width="40.7109375" style="75" customWidth="1"/>
    <col min="15877" max="15877" width="6.7109375" style="75" customWidth="1"/>
    <col min="15878" max="15882" width="19.7109375" style="75" customWidth="1"/>
    <col min="15883" max="16128" width="9.140625" style="75"/>
    <col min="16129" max="16130" width="0" style="75" hidden="1" customWidth="1"/>
    <col min="16131" max="16131" width="4.140625" style="75" customWidth="1"/>
    <col min="16132" max="16132" width="40.7109375" style="75" customWidth="1"/>
    <col min="16133" max="16133" width="6.7109375" style="75" customWidth="1"/>
    <col min="16134" max="16138" width="19.7109375" style="75" customWidth="1"/>
    <col min="16139" max="16384" width="9.140625" style="75"/>
  </cols>
  <sheetData>
    <row r="1" spans="1:11" hidden="1"/>
    <row r="2" spans="1:11" hidden="1"/>
    <row r="3" spans="1:11" hidden="1"/>
    <row r="4" spans="1:11" hidden="1">
      <c r="A4" s="66"/>
      <c r="B4" s="76"/>
      <c r="C4" s="76"/>
      <c r="D4" s="76"/>
    </row>
    <row r="5" spans="1:11" hidden="1">
      <c r="A5" s="68"/>
    </row>
    <row r="6" spans="1:11" hidden="1">
      <c r="A6" s="68"/>
    </row>
    <row r="7" spans="1:11" ht="3.75" customHeight="1">
      <c r="A7" s="68"/>
      <c r="D7" s="172"/>
      <c r="E7" s="172"/>
      <c r="F7" s="172"/>
      <c r="J7" s="77"/>
    </row>
    <row r="8" spans="1:11" ht="12" customHeight="1">
      <c r="A8" s="68"/>
      <c r="D8" s="160" t="s">
        <v>187</v>
      </c>
      <c r="E8" s="173"/>
      <c r="F8" s="173"/>
    </row>
    <row r="9" spans="1:11" ht="12" customHeight="1">
      <c r="A9" s="68"/>
      <c r="D9" s="163" t="str">
        <f>IF(org="","Не определено",org)</f>
        <v>ГУП НАО "Нарьян-Марская электростанция"</v>
      </c>
      <c r="E9" s="172"/>
      <c r="F9" s="172"/>
      <c r="J9" s="166" t="s">
        <v>478</v>
      </c>
    </row>
    <row r="10" spans="1:11" ht="3.75" customHeight="1">
      <c r="D10" s="173"/>
      <c r="E10" s="173"/>
      <c r="F10" s="173"/>
      <c r="G10" s="172"/>
      <c r="H10" s="78"/>
      <c r="I10" s="78"/>
    </row>
    <row r="11" spans="1:11" ht="66.75" customHeight="1">
      <c r="C11" s="172"/>
      <c r="D11" s="174" t="s">
        <v>256</v>
      </c>
      <c r="E11" s="174" t="s">
        <v>190</v>
      </c>
      <c r="F11" s="174" t="s">
        <v>193</v>
      </c>
      <c r="G11" s="174" t="s">
        <v>257</v>
      </c>
      <c r="H11" s="174" t="s">
        <v>258</v>
      </c>
      <c r="I11" s="174" t="s">
        <v>259</v>
      </c>
      <c r="J11" s="174" t="s">
        <v>260</v>
      </c>
      <c r="K11" s="216"/>
    </row>
    <row r="12" spans="1:11" ht="12" customHeight="1">
      <c r="C12" s="172"/>
      <c r="D12" s="220">
        <v>1</v>
      </c>
      <c r="E12" s="220">
        <v>2</v>
      </c>
      <c r="F12" s="220">
        <v>3</v>
      </c>
      <c r="G12" s="220">
        <v>4</v>
      </c>
      <c r="H12" s="220">
        <v>5</v>
      </c>
      <c r="I12" s="220">
        <v>6</v>
      </c>
      <c r="J12" s="221">
        <v>7</v>
      </c>
      <c r="K12" s="216"/>
    </row>
    <row r="13" spans="1:11" ht="15" customHeight="1">
      <c r="C13" s="172"/>
      <c r="D13" s="251" t="s">
        <v>280</v>
      </c>
      <c r="E13" s="252">
        <v>100</v>
      </c>
      <c r="F13" s="276">
        <f>F14+F15+F16+F17+F18+F19+F20+F21</f>
        <v>0</v>
      </c>
      <c r="G13" s="276">
        <f>G14+G15+G18+G19+G20+G21</f>
        <v>0</v>
      </c>
      <c r="H13" s="276">
        <f>H15+H16+H17+H18+H21+H22</f>
        <v>0</v>
      </c>
      <c r="I13" s="276">
        <f>I15+I18+I21+I22</f>
        <v>0</v>
      </c>
      <c r="J13" s="276">
        <f>J16+J17+J18+J21</f>
        <v>0</v>
      </c>
      <c r="K13" s="216"/>
    </row>
    <row r="14" spans="1:11" ht="15" customHeight="1">
      <c r="C14" s="172"/>
      <c r="D14" s="246" t="s">
        <v>262</v>
      </c>
      <c r="E14" s="235" t="s">
        <v>361</v>
      </c>
      <c r="F14" s="277"/>
      <c r="G14" s="278"/>
      <c r="H14" s="218" t="s">
        <v>263</v>
      </c>
      <c r="I14" s="218" t="s">
        <v>263</v>
      </c>
      <c r="J14" s="218" t="s">
        <v>263</v>
      </c>
      <c r="K14" s="216"/>
    </row>
    <row r="15" spans="1:11" ht="15" customHeight="1">
      <c r="C15" s="172"/>
      <c r="D15" s="246" t="s">
        <v>264</v>
      </c>
      <c r="E15" s="235" t="s">
        <v>362</v>
      </c>
      <c r="F15" s="278"/>
      <c r="G15" s="278"/>
      <c r="H15" s="278"/>
      <c r="I15" s="278"/>
      <c r="J15" s="218" t="s">
        <v>263</v>
      </c>
      <c r="K15" s="216"/>
    </row>
    <row r="16" spans="1:11" ht="15" customHeight="1">
      <c r="C16" s="172"/>
      <c r="D16" s="246" t="s">
        <v>265</v>
      </c>
      <c r="E16" s="235" t="s">
        <v>419</v>
      </c>
      <c r="F16" s="278"/>
      <c r="G16" s="218" t="s">
        <v>263</v>
      </c>
      <c r="H16" s="278"/>
      <c r="I16" s="218" t="s">
        <v>263</v>
      </c>
      <c r="J16" s="278"/>
      <c r="K16" s="216"/>
    </row>
    <row r="17" spans="3:11" ht="15" customHeight="1">
      <c r="C17" s="172"/>
      <c r="D17" s="246" t="s">
        <v>266</v>
      </c>
      <c r="E17" s="235" t="s">
        <v>420</v>
      </c>
      <c r="F17" s="278"/>
      <c r="G17" s="218" t="s">
        <v>263</v>
      </c>
      <c r="H17" s="278"/>
      <c r="I17" s="218" t="s">
        <v>263</v>
      </c>
      <c r="J17" s="278"/>
      <c r="K17" s="216"/>
    </row>
    <row r="18" spans="3:11" ht="15" customHeight="1">
      <c r="C18" s="172"/>
      <c r="D18" s="246" t="s">
        <v>267</v>
      </c>
      <c r="E18" s="235" t="s">
        <v>421</v>
      </c>
      <c r="F18" s="278"/>
      <c r="G18" s="278"/>
      <c r="H18" s="278"/>
      <c r="I18" s="278"/>
      <c r="J18" s="278"/>
      <c r="K18" s="216"/>
    </row>
    <row r="19" spans="3:11" ht="15" customHeight="1">
      <c r="C19" s="172"/>
      <c r="D19" s="246" t="s">
        <v>268</v>
      </c>
      <c r="E19" s="235" t="s">
        <v>422</v>
      </c>
      <c r="F19" s="278"/>
      <c r="G19" s="278"/>
      <c r="H19" s="218" t="s">
        <v>263</v>
      </c>
      <c r="I19" s="218" t="s">
        <v>263</v>
      </c>
      <c r="J19" s="218" t="s">
        <v>263</v>
      </c>
      <c r="K19" s="216"/>
    </row>
    <row r="20" spans="3:11" ht="15" customHeight="1">
      <c r="C20" s="172"/>
      <c r="D20" s="246" t="s">
        <v>269</v>
      </c>
      <c r="E20" s="235" t="s">
        <v>423</v>
      </c>
      <c r="F20" s="278"/>
      <c r="G20" s="278"/>
      <c r="H20" s="218" t="s">
        <v>263</v>
      </c>
      <c r="I20" s="218" t="s">
        <v>263</v>
      </c>
      <c r="J20" s="218" t="s">
        <v>263</v>
      </c>
      <c r="K20" s="216"/>
    </row>
    <row r="21" spans="3:11" ht="15.75" customHeight="1">
      <c r="C21" s="172"/>
      <c r="D21" s="246" t="s">
        <v>270</v>
      </c>
      <c r="E21" s="235" t="s">
        <v>424</v>
      </c>
      <c r="F21" s="278"/>
      <c r="G21" s="278"/>
      <c r="H21" s="278"/>
      <c r="I21" s="278"/>
      <c r="J21" s="278"/>
      <c r="K21" s="216"/>
    </row>
    <row r="22" spans="3:11" ht="15" customHeight="1">
      <c r="C22" s="172"/>
      <c r="D22" s="246" t="s">
        <v>271</v>
      </c>
      <c r="E22" s="235" t="s">
        <v>425</v>
      </c>
      <c r="F22" s="218" t="s">
        <v>263</v>
      </c>
      <c r="G22" s="218" t="s">
        <v>263</v>
      </c>
      <c r="H22" s="278"/>
      <c r="I22" s="278"/>
      <c r="J22" s="218" t="s">
        <v>263</v>
      </c>
      <c r="K22" s="216"/>
    </row>
    <row r="23" spans="3:11" ht="15" customHeight="1">
      <c r="C23" s="172"/>
      <c r="D23" s="280" t="s">
        <v>272</v>
      </c>
      <c r="E23" s="281" t="s">
        <v>322</v>
      </c>
      <c r="F23" s="278"/>
      <c r="G23" s="278"/>
      <c r="H23" s="278"/>
      <c r="I23" s="278"/>
      <c r="J23" s="276">
        <f>I23+G23</f>
        <v>0</v>
      </c>
      <c r="K23" s="216"/>
    </row>
    <row r="24" spans="3:11" ht="15" customHeight="1">
      <c r="C24" s="172"/>
      <c r="D24" s="245" t="s">
        <v>273</v>
      </c>
      <c r="E24" s="235" t="s">
        <v>363</v>
      </c>
      <c r="F24" s="278"/>
      <c r="G24" s="278"/>
      <c r="H24" s="278"/>
      <c r="I24" s="278"/>
      <c r="J24" s="276">
        <f>I24+G24</f>
        <v>0</v>
      </c>
      <c r="K24" s="216"/>
    </row>
    <row r="25" spans="3:11" ht="15" customHeight="1">
      <c r="C25" s="172"/>
      <c r="D25" s="245" t="s">
        <v>274</v>
      </c>
      <c r="E25" s="235" t="s">
        <v>364</v>
      </c>
      <c r="F25" s="278"/>
      <c r="G25" s="278"/>
      <c r="H25" s="278"/>
      <c r="I25" s="278"/>
      <c r="J25" s="276">
        <f>I25+G25</f>
        <v>0</v>
      </c>
      <c r="K25" s="216"/>
    </row>
    <row r="26" spans="3:11" ht="15" customHeight="1">
      <c r="C26" s="172"/>
      <c r="D26" s="245" t="s">
        <v>275</v>
      </c>
      <c r="E26" s="235" t="s">
        <v>365</v>
      </c>
      <c r="F26" s="278"/>
      <c r="G26" s="278"/>
      <c r="H26" s="278"/>
      <c r="I26" s="278"/>
      <c r="J26" s="276">
        <f>I26+G26</f>
        <v>0</v>
      </c>
      <c r="K26" s="216"/>
    </row>
    <row r="27" spans="3:11" ht="15" customHeight="1">
      <c r="C27" s="172"/>
      <c r="D27" s="246" t="s">
        <v>426</v>
      </c>
      <c r="E27" s="235"/>
      <c r="F27" s="257"/>
      <c r="G27" s="257"/>
      <c r="H27" s="257"/>
      <c r="I27" s="257"/>
      <c r="J27" s="257"/>
      <c r="K27" s="216"/>
    </row>
    <row r="28" spans="3:11" ht="15" customHeight="1">
      <c r="C28" s="172"/>
      <c r="D28" s="246" t="s">
        <v>427</v>
      </c>
      <c r="E28" s="235" t="s">
        <v>325</v>
      </c>
      <c r="F28" s="278"/>
      <c r="G28" s="278"/>
      <c r="H28" s="278"/>
      <c r="I28" s="278"/>
      <c r="J28" s="278"/>
      <c r="K28" s="216"/>
    </row>
    <row r="29" spans="3:11" ht="15" customHeight="1">
      <c r="C29" s="172"/>
      <c r="D29" s="246" t="s">
        <v>428</v>
      </c>
      <c r="E29" s="235" t="s">
        <v>366</v>
      </c>
      <c r="F29" s="278"/>
      <c r="G29" s="278"/>
      <c r="H29" s="278"/>
      <c r="I29" s="278"/>
      <c r="J29" s="278"/>
      <c r="K29" s="216"/>
    </row>
    <row r="30" spans="3:11" ht="15" customHeight="1">
      <c r="C30" s="172"/>
      <c r="D30" s="253" t="s">
        <v>281</v>
      </c>
      <c r="E30" s="252" t="s">
        <v>367</v>
      </c>
      <c r="F30" s="284"/>
      <c r="G30" s="284"/>
      <c r="H30" s="284"/>
      <c r="I30" s="284"/>
      <c r="J30" s="284"/>
      <c r="K30" s="216"/>
    </row>
    <row r="31" spans="3:11" ht="15" customHeight="1">
      <c r="C31" s="172"/>
      <c r="D31" s="251" t="s">
        <v>282</v>
      </c>
      <c r="E31" s="252" t="s">
        <v>330</v>
      </c>
      <c r="F31" s="278"/>
      <c r="G31" s="218" t="s">
        <v>263</v>
      </c>
      <c r="H31" s="278"/>
      <c r="I31" s="218" t="s">
        <v>263</v>
      </c>
      <c r="J31" s="278"/>
      <c r="K31" s="216"/>
    </row>
    <row r="32" spans="3:11" ht="15" customHeight="1">
      <c r="C32" s="172"/>
      <c r="D32" s="251" t="s">
        <v>429</v>
      </c>
      <c r="E32" s="252" t="s">
        <v>339</v>
      </c>
      <c r="F32" s="276">
        <f>F34+F35</f>
        <v>0</v>
      </c>
      <c r="G32" s="276">
        <f>G34+G35</f>
        <v>0</v>
      </c>
      <c r="H32" s="276">
        <f>H34+H35</f>
        <v>0</v>
      </c>
      <c r="I32" s="276">
        <f>I34+I35</f>
        <v>0</v>
      </c>
      <c r="J32" s="276">
        <f>J34+J35</f>
        <v>0</v>
      </c>
      <c r="K32" s="216"/>
    </row>
    <row r="33" spans="3:11" ht="15" customHeight="1">
      <c r="C33" s="172"/>
      <c r="D33" s="245" t="s">
        <v>430</v>
      </c>
      <c r="E33" s="235"/>
      <c r="F33" s="219"/>
      <c r="G33" s="219"/>
      <c r="H33" s="219"/>
      <c r="I33" s="257"/>
      <c r="J33" s="219"/>
      <c r="K33" s="216"/>
    </row>
    <row r="34" spans="3:11" ht="24.75" customHeight="1">
      <c r="C34" s="172"/>
      <c r="D34" s="245" t="s">
        <v>477</v>
      </c>
      <c r="E34" s="235" t="s">
        <v>431</v>
      </c>
      <c r="F34" s="278"/>
      <c r="G34" s="278"/>
      <c r="H34" s="278"/>
      <c r="I34" s="278"/>
      <c r="J34" s="278"/>
      <c r="K34" s="216"/>
    </row>
    <row r="35" spans="3:11" ht="15" customHeight="1">
      <c r="C35" s="172"/>
      <c r="D35" s="245" t="s">
        <v>432</v>
      </c>
      <c r="E35" s="235" t="s">
        <v>433</v>
      </c>
      <c r="F35" s="278"/>
      <c r="G35" s="278"/>
      <c r="H35" s="278"/>
      <c r="I35" s="278"/>
      <c r="J35" s="278"/>
      <c r="K35" s="216"/>
    </row>
    <row r="36" spans="3:11">
      <c r="D36" s="173"/>
      <c r="E36" s="173"/>
      <c r="F36" s="173"/>
      <c r="G36" s="173"/>
      <c r="H36" s="173"/>
      <c r="I36" s="173"/>
      <c r="J36" s="173"/>
    </row>
  </sheetData>
  <sheetProtection password="81D4" sheet="1" objects="1" scenarios="1" formatColumns="0" formatRows="0" autoFilter="0"/>
  <printOptions horizontalCentered="1"/>
  <pageMargins left="0.24000000000000002" right="0.24000000000000002" top="0.24000000000000002" bottom="0.24000000000000002" header="0.24000000000000002" footer="0.24000000000000002"/>
  <pageSetup paperSize="9" scale="98" fitToHeight="0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Comm">
    <tabColor indexed="31"/>
    <pageSetUpPr fitToPage="1"/>
  </sheetPr>
  <dimension ref="A1:E14"/>
  <sheetViews>
    <sheetView showGridLines="0" topLeftCell="C7" zoomScaleNormal="100" workbookViewId="0"/>
  </sheetViews>
  <sheetFormatPr defaultColWidth="9.140625" defaultRowHeight="14.25"/>
  <cols>
    <col min="1" max="2" width="9.140625" style="100" hidden="1" customWidth="1"/>
    <col min="3" max="3" width="3.7109375" style="99" bestFit="1" customWidth="1"/>
    <col min="4" max="4" width="6.28515625" style="100" bestFit="1" customWidth="1"/>
    <col min="5" max="5" width="94.85546875" style="100" customWidth="1"/>
    <col min="6" max="16384" width="9.140625" style="100"/>
  </cols>
  <sheetData>
    <row r="1" spans="3:5" hidden="1"/>
    <row r="2" spans="3:5" hidden="1"/>
    <row r="3" spans="3:5" hidden="1"/>
    <row r="4" spans="3:5" hidden="1"/>
    <row r="5" spans="3:5" hidden="1"/>
    <row r="6" spans="3:5" hidden="1"/>
    <row r="7" spans="3:5" s="103" customFormat="1" ht="3.75" customHeight="1">
      <c r="C7" s="104"/>
      <c r="D7" s="105"/>
      <c r="E7" s="105"/>
    </row>
    <row r="8" spans="3:5" s="103" customFormat="1" ht="12" customHeight="1">
      <c r="C8" s="104"/>
      <c r="D8" s="348" t="s">
        <v>5</v>
      </c>
      <c r="E8" s="348"/>
    </row>
    <row r="9" spans="3:5" s="103" customFormat="1" ht="12" customHeight="1">
      <c r="C9" s="104"/>
      <c r="D9" s="349" t="str">
        <f>IF(org="","Не определено",org)</f>
        <v>ГУП НАО "Нарьян-Марская электростанция"</v>
      </c>
      <c r="E9" s="349"/>
    </row>
    <row r="10" spans="3:5" s="103" customFormat="1" ht="3.75" customHeight="1">
      <c r="C10" s="104"/>
      <c r="D10" s="105"/>
      <c r="E10" s="105"/>
    </row>
    <row r="11" spans="3:5" s="103" customFormat="1" ht="15" customHeight="1">
      <c r="C11" s="104"/>
      <c r="D11" s="106" t="s">
        <v>6</v>
      </c>
      <c r="E11" s="107" t="s">
        <v>7</v>
      </c>
    </row>
    <row r="12" spans="3:5" s="103" customFormat="1" ht="12" customHeight="1">
      <c r="C12" s="104"/>
      <c r="D12" s="72">
        <v>1</v>
      </c>
      <c r="E12" s="72">
        <v>2</v>
      </c>
    </row>
    <row r="13" spans="3:5" ht="15" hidden="1" customHeight="1">
      <c r="C13" s="101"/>
      <c r="D13" s="108">
        <v>0</v>
      </c>
      <c r="E13" s="102"/>
    </row>
    <row r="14" spans="3:5" ht="15" customHeight="1">
      <c r="C14" s="101"/>
      <c r="D14" s="109"/>
      <c r="E14" s="110" t="s">
        <v>8</v>
      </c>
    </row>
  </sheetData>
  <sheetProtection password="81D4" sheet="1" objects="1" scenarios="1" formatColumns="0" formatRows="0" autoFilter="0"/>
  <mergeCells count="2">
    <mergeCell ref="D8:E8"/>
    <mergeCell ref="D9:E9"/>
  </mergeCells>
  <phoneticPr fontId="3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3">
      <formula1>900</formula1>
    </dataValidation>
  </dataValidations>
  <pageMargins left="0.75" right="0.75" top="1" bottom="1" header="0.5" footer="0.5"/>
  <pageSetup paperSize="0" scale="74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Check">
    <tabColor indexed="31"/>
  </sheetPr>
  <dimension ref="A1:D149"/>
  <sheetViews>
    <sheetView showGridLines="0" zoomScaleNormal="100" workbookViewId="0"/>
  </sheetViews>
  <sheetFormatPr defaultColWidth="9.140625" defaultRowHeight="11.25"/>
  <cols>
    <col min="1" max="1" width="1.7109375" style="79" customWidth="1"/>
    <col min="2" max="2" width="27.28515625" style="79" customWidth="1"/>
    <col min="3" max="3" width="103.28515625" style="79" customWidth="1"/>
    <col min="4" max="4" width="17.7109375" style="79" customWidth="1"/>
    <col min="5" max="16384" width="9.140625" style="79"/>
  </cols>
  <sheetData>
    <row r="1" spans="1:4" ht="3" customHeight="1"/>
    <row r="2" spans="1:4" ht="12" customHeight="1">
      <c r="B2" s="119" t="s">
        <v>178</v>
      </c>
      <c r="C2" s="119"/>
      <c r="D2" s="119"/>
    </row>
    <row r="3" spans="1:4" ht="12" customHeight="1">
      <c r="B3" s="117" t="str">
        <f>IF(org="","Не определено",org)</f>
        <v>ГУП НАО "Нарьян-Марская электростанция"</v>
      </c>
      <c r="C3" s="120"/>
      <c r="D3" s="120"/>
    </row>
    <row r="4" spans="1:4" ht="3.75" customHeight="1"/>
    <row r="5" spans="1:4" ht="15" customHeight="1">
      <c r="B5" s="291" t="s">
        <v>179</v>
      </c>
      <c r="C5" s="291" t="s">
        <v>180</v>
      </c>
      <c r="D5" s="291" t="s">
        <v>42</v>
      </c>
    </row>
    <row r="6" spans="1:4" ht="22.5">
      <c r="A6" s="290"/>
      <c r="B6" s="295" t="s">
        <v>570</v>
      </c>
      <c r="C6" s="296" t="s">
        <v>571</v>
      </c>
      <c r="D6" s="297" t="s">
        <v>572</v>
      </c>
    </row>
    <row r="7" spans="1:4" ht="22.5">
      <c r="A7" s="290"/>
      <c r="B7" s="295" t="s">
        <v>573</v>
      </c>
      <c r="C7" s="296" t="s">
        <v>571</v>
      </c>
      <c r="D7" s="297" t="s">
        <v>572</v>
      </c>
    </row>
    <row r="8" spans="1:4" ht="22.5">
      <c r="A8" s="290"/>
      <c r="B8" s="295" t="s">
        <v>574</v>
      </c>
      <c r="C8" s="296" t="s">
        <v>571</v>
      </c>
      <c r="D8" s="297" t="s">
        <v>572</v>
      </c>
    </row>
    <row r="9" spans="1:4" ht="22.5">
      <c r="A9" s="290"/>
      <c r="B9" s="295" t="s">
        <v>575</v>
      </c>
      <c r="C9" s="296" t="s">
        <v>571</v>
      </c>
      <c r="D9" s="297" t="s">
        <v>572</v>
      </c>
    </row>
    <row r="10" spans="1:4" ht="22.5">
      <c r="A10" s="290"/>
      <c r="B10" s="295" t="s">
        <v>576</v>
      </c>
      <c r="C10" s="296" t="s">
        <v>571</v>
      </c>
      <c r="D10" s="297" t="s">
        <v>572</v>
      </c>
    </row>
    <row r="11" spans="1:4" ht="22.5">
      <c r="A11" s="290"/>
      <c r="B11" s="295" t="s">
        <v>577</v>
      </c>
      <c r="C11" s="296" t="s">
        <v>571</v>
      </c>
      <c r="D11" s="297" t="s">
        <v>572</v>
      </c>
    </row>
    <row r="12" spans="1:4" ht="22.5">
      <c r="A12" s="290"/>
      <c r="B12" s="295" t="s">
        <v>578</v>
      </c>
      <c r="C12" s="296" t="s">
        <v>571</v>
      </c>
      <c r="D12" s="297" t="s">
        <v>572</v>
      </c>
    </row>
    <row r="13" spans="1:4" ht="22.5">
      <c r="A13" s="290"/>
      <c r="B13" s="295" t="s">
        <v>579</v>
      </c>
      <c r="C13" s="296" t="s">
        <v>571</v>
      </c>
      <c r="D13" s="297" t="s">
        <v>572</v>
      </c>
    </row>
    <row r="14" spans="1:4" ht="22.5">
      <c r="A14" s="290"/>
      <c r="B14" s="295" t="s">
        <v>580</v>
      </c>
      <c r="C14" s="296" t="s">
        <v>571</v>
      </c>
      <c r="D14" s="297" t="s">
        <v>572</v>
      </c>
    </row>
    <row r="15" spans="1:4" ht="22.5">
      <c r="A15" s="290"/>
      <c r="B15" s="295" t="s">
        <v>581</v>
      </c>
      <c r="C15" s="296" t="s">
        <v>571</v>
      </c>
      <c r="D15" s="297" t="s">
        <v>572</v>
      </c>
    </row>
    <row r="16" spans="1:4" ht="22.5">
      <c r="A16" s="290"/>
      <c r="B16" s="295" t="s">
        <v>582</v>
      </c>
      <c r="C16" s="296" t="s">
        <v>583</v>
      </c>
      <c r="D16" s="297" t="s">
        <v>572</v>
      </c>
    </row>
    <row r="17" spans="1:4" ht="22.5">
      <c r="A17" s="290"/>
      <c r="B17" s="295" t="s">
        <v>584</v>
      </c>
      <c r="C17" s="296" t="s">
        <v>585</v>
      </c>
      <c r="D17" s="297" t="s">
        <v>572</v>
      </c>
    </row>
    <row r="18" spans="1:4" ht="22.5">
      <c r="A18" s="290"/>
      <c r="B18" s="295" t="s">
        <v>586</v>
      </c>
      <c r="C18" s="296" t="s">
        <v>587</v>
      </c>
      <c r="D18" s="297" t="s">
        <v>572</v>
      </c>
    </row>
    <row r="19" spans="1:4" ht="22.5">
      <c r="A19" s="290"/>
      <c r="B19" s="295" t="s">
        <v>588</v>
      </c>
      <c r="C19" s="296" t="s">
        <v>587</v>
      </c>
      <c r="D19" s="297" t="s">
        <v>572</v>
      </c>
    </row>
    <row r="20" spans="1:4" ht="22.5">
      <c r="A20" s="290"/>
      <c r="B20" s="295" t="s">
        <v>589</v>
      </c>
      <c r="C20" s="296" t="s">
        <v>587</v>
      </c>
      <c r="D20" s="297" t="s">
        <v>572</v>
      </c>
    </row>
    <row r="21" spans="1:4" ht="22.5">
      <c r="A21" s="290"/>
      <c r="B21" s="295" t="s">
        <v>590</v>
      </c>
      <c r="C21" s="296" t="s">
        <v>587</v>
      </c>
      <c r="D21" s="297" t="s">
        <v>572</v>
      </c>
    </row>
    <row r="22" spans="1:4" ht="22.5">
      <c r="A22" s="290"/>
      <c r="B22" s="295" t="s">
        <v>591</v>
      </c>
      <c r="C22" s="296" t="s">
        <v>587</v>
      </c>
      <c r="D22" s="297" t="s">
        <v>572</v>
      </c>
    </row>
    <row r="23" spans="1:4" ht="22.5">
      <c r="A23" s="290"/>
      <c r="B23" s="295" t="s">
        <v>592</v>
      </c>
      <c r="C23" s="296" t="s">
        <v>587</v>
      </c>
      <c r="D23" s="297" t="s">
        <v>572</v>
      </c>
    </row>
    <row r="24" spans="1:4" ht="22.5">
      <c r="A24" s="290"/>
      <c r="B24" s="295" t="s">
        <v>593</v>
      </c>
      <c r="C24" s="296" t="s">
        <v>587</v>
      </c>
      <c r="D24" s="297" t="s">
        <v>572</v>
      </c>
    </row>
    <row r="25" spans="1:4" ht="22.5">
      <c r="A25" s="290"/>
      <c r="B25" s="295" t="s">
        <v>594</v>
      </c>
      <c r="C25" s="296" t="s">
        <v>587</v>
      </c>
      <c r="D25" s="297" t="s">
        <v>572</v>
      </c>
    </row>
    <row r="26" spans="1:4" ht="22.5">
      <c r="A26" s="290"/>
      <c r="B26" s="295" t="s">
        <v>595</v>
      </c>
      <c r="C26" s="296" t="s">
        <v>587</v>
      </c>
      <c r="D26" s="297" t="s">
        <v>572</v>
      </c>
    </row>
    <row r="27" spans="1:4" ht="22.5">
      <c r="A27" s="290"/>
      <c r="B27" s="295" t="s">
        <v>596</v>
      </c>
      <c r="C27" s="296" t="s">
        <v>587</v>
      </c>
      <c r="D27" s="297" t="s">
        <v>572</v>
      </c>
    </row>
    <row r="28" spans="1:4" ht="22.5">
      <c r="A28" s="290"/>
      <c r="B28" s="295" t="s">
        <v>597</v>
      </c>
      <c r="C28" s="296" t="s">
        <v>587</v>
      </c>
      <c r="D28" s="297" t="s">
        <v>572</v>
      </c>
    </row>
    <row r="29" spans="1:4" ht="22.5">
      <c r="A29" s="290"/>
      <c r="B29" s="295" t="s">
        <v>598</v>
      </c>
      <c r="C29" s="296" t="s">
        <v>587</v>
      </c>
      <c r="D29" s="297" t="s">
        <v>572</v>
      </c>
    </row>
    <row r="30" spans="1:4" ht="22.5">
      <c r="A30" s="290"/>
      <c r="B30" s="295" t="s">
        <v>599</v>
      </c>
      <c r="C30" s="296" t="s">
        <v>587</v>
      </c>
      <c r="D30" s="297" t="s">
        <v>572</v>
      </c>
    </row>
    <row r="31" spans="1:4" ht="22.5">
      <c r="A31" s="290"/>
      <c r="B31" s="295" t="s">
        <v>600</v>
      </c>
      <c r="C31" s="296" t="s">
        <v>587</v>
      </c>
      <c r="D31" s="297" t="s">
        <v>572</v>
      </c>
    </row>
    <row r="32" spans="1:4" ht="22.5">
      <c r="A32" s="290"/>
      <c r="B32" s="295" t="s">
        <v>601</v>
      </c>
      <c r="C32" s="296" t="s">
        <v>587</v>
      </c>
      <c r="D32" s="297" t="s">
        <v>572</v>
      </c>
    </row>
    <row r="33" spans="1:4" ht="22.5">
      <c r="A33" s="290"/>
      <c r="B33" s="295" t="s">
        <v>602</v>
      </c>
      <c r="C33" s="296" t="s">
        <v>587</v>
      </c>
      <c r="D33" s="297" t="s">
        <v>572</v>
      </c>
    </row>
    <row r="34" spans="1:4" ht="22.5">
      <c r="A34" s="290"/>
      <c r="B34" s="295" t="s">
        <v>603</v>
      </c>
      <c r="C34" s="296" t="s">
        <v>587</v>
      </c>
      <c r="D34" s="297" t="s">
        <v>572</v>
      </c>
    </row>
    <row r="35" spans="1:4" ht="22.5">
      <c r="A35" s="290"/>
      <c r="B35" s="295" t="s">
        <v>604</v>
      </c>
      <c r="C35" s="296" t="s">
        <v>587</v>
      </c>
      <c r="D35" s="297" t="s">
        <v>572</v>
      </c>
    </row>
    <row r="36" spans="1:4" ht="22.5">
      <c r="A36" s="290"/>
      <c r="B36" s="295" t="s">
        <v>605</v>
      </c>
      <c r="C36" s="296" t="s">
        <v>587</v>
      </c>
      <c r="D36" s="297" t="s">
        <v>572</v>
      </c>
    </row>
    <row r="37" spans="1:4" ht="22.5">
      <c r="A37" s="290"/>
      <c r="B37" s="295" t="s">
        <v>606</v>
      </c>
      <c r="C37" s="296" t="s">
        <v>587</v>
      </c>
      <c r="D37" s="297" t="s">
        <v>572</v>
      </c>
    </row>
    <row r="38" spans="1:4" ht="22.5">
      <c r="A38" s="290"/>
      <c r="B38" s="295" t="s">
        <v>607</v>
      </c>
      <c r="C38" s="296" t="s">
        <v>587</v>
      </c>
      <c r="D38" s="297" t="s">
        <v>572</v>
      </c>
    </row>
    <row r="39" spans="1:4" ht="22.5">
      <c r="A39" s="290"/>
      <c r="B39" s="295" t="s">
        <v>608</v>
      </c>
      <c r="C39" s="296" t="s">
        <v>587</v>
      </c>
      <c r="D39" s="297" t="s">
        <v>572</v>
      </c>
    </row>
    <row r="40" spans="1:4" ht="22.5">
      <c r="A40" s="290"/>
      <c r="B40" s="295" t="s">
        <v>609</v>
      </c>
      <c r="C40" s="296" t="s">
        <v>587</v>
      </c>
      <c r="D40" s="297" t="s">
        <v>572</v>
      </c>
    </row>
    <row r="41" spans="1:4" ht="22.5">
      <c r="A41" s="290"/>
      <c r="B41" s="295" t="s">
        <v>610</v>
      </c>
      <c r="C41" s="296" t="s">
        <v>587</v>
      </c>
      <c r="D41" s="297" t="s">
        <v>572</v>
      </c>
    </row>
    <row r="42" spans="1:4" ht="22.5">
      <c r="A42" s="290"/>
      <c r="B42" s="295" t="s">
        <v>611</v>
      </c>
      <c r="C42" s="296" t="s">
        <v>587</v>
      </c>
      <c r="D42" s="297" t="s">
        <v>572</v>
      </c>
    </row>
    <row r="43" spans="1:4" ht="22.5">
      <c r="A43" s="290"/>
      <c r="B43" s="295" t="s">
        <v>612</v>
      </c>
      <c r="C43" s="296" t="s">
        <v>587</v>
      </c>
      <c r="D43" s="297" t="s">
        <v>572</v>
      </c>
    </row>
    <row r="44" spans="1:4" ht="22.5">
      <c r="A44" s="290"/>
      <c r="B44" s="295" t="s">
        <v>613</v>
      </c>
      <c r="C44" s="296" t="s">
        <v>587</v>
      </c>
      <c r="D44" s="297" t="s">
        <v>572</v>
      </c>
    </row>
    <row r="45" spans="1:4" ht="22.5">
      <c r="A45" s="290"/>
      <c r="B45" s="295" t="s">
        <v>614</v>
      </c>
      <c r="C45" s="296" t="s">
        <v>587</v>
      </c>
      <c r="D45" s="297" t="s">
        <v>572</v>
      </c>
    </row>
    <row r="46" spans="1:4" ht="22.5">
      <c r="A46" s="290"/>
      <c r="B46" s="295" t="s">
        <v>615</v>
      </c>
      <c r="C46" s="296" t="s">
        <v>587</v>
      </c>
      <c r="D46" s="297" t="s">
        <v>572</v>
      </c>
    </row>
    <row r="47" spans="1:4" ht="22.5">
      <c r="A47" s="290"/>
      <c r="B47" s="295" t="s">
        <v>616</v>
      </c>
      <c r="C47" s="296" t="s">
        <v>587</v>
      </c>
      <c r="D47" s="297" t="s">
        <v>572</v>
      </c>
    </row>
    <row r="48" spans="1:4" ht="22.5">
      <c r="A48" s="290"/>
      <c r="B48" s="295" t="s">
        <v>617</v>
      </c>
      <c r="C48" s="296" t="s">
        <v>587</v>
      </c>
      <c r="D48" s="297" t="s">
        <v>572</v>
      </c>
    </row>
    <row r="49" spans="1:4" ht="22.5">
      <c r="A49" s="290"/>
      <c r="B49" s="295" t="s">
        <v>618</v>
      </c>
      <c r="C49" s="296" t="s">
        <v>587</v>
      </c>
      <c r="D49" s="297" t="s">
        <v>572</v>
      </c>
    </row>
    <row r="50" spans="1:4" ht="22.5">
      <c r="A50" s="290"/>
      <c r="B50" s="295" t="s">
        <v>619</v>
      </c>
      <c r="C50" s="296" t="s">
        <v>587</v>
      </c>
      <c r="D50" s="297" t="s">
        <v>572</v>
      </c>
    </row>
    <row r="51" spans="1:4" ht="22.5">
      <c r="A51" s="290"/>
      <c r="B51" s="295" t="s">
        <v>620</v>
      </c>
      <c r="C51" s="296" t="s">
        <v>587</v>
      </c>
      <c r="D51" s="297" t="s">
        <v>572</v>
      </c>
    </row>
    <row r="52" spans="1:4" ht="22.5">
      <c r="A52" s="290"/>
      <c r="B52" s="295" t="s">
        <v>621</v>
      </c>
      <c r="C52" s="296" t="s">
        <v>587</v>
      </c>
      <c r="D52" s="297" t="s">
        <v>572</v>
      </c>
    </row>
    <row r="53" spans="1:4" ht="22.5">
      <c r="A53" s="290"/>
      <c r="B53" s="295" t="s">
        <v>622</v>
      </c>
      <c r="C53" s="296" t="s">
        <v>587</v>
      </c>
      <c r="D53" s="297" t="s">
        <v>572</v>
      </c>
    </row>
    <row r="54" spans="1:4" ht="22.5">
      <c r="A54" s="290"/>
      <c r="B54" s="295" t="s">
        <v>623</v>
      </c>
      <c r="C54" s="296" t="s">
        <v>587</v>
      </c>
      <c r="D54" s="297" t="s">
        <v>572</v>
      </c>
    </row>
    <row r="55" spans="1:4" ht="22.5">
      <c r="A55" s="290"/>
      <c r="B55" s="295" t="s">
        <v>624</v>
      </c>
      <c r="C55" s="296" t="s">
        <v>587</v>
      </c>
      <c r="D55" s="297" t="s">
        <v>572</v>
      </c>
    </row>
    <row r="56" spans="1:4" ht="22.5">
      <c r="A56" s="290"/>
      <c r="B56" s="295" t="s">
        <v>625</v>
      </c>
      <c r="C56" s="296" t="s">
        <v>587</v>
      </c>
      <c r="D56" s="297" t="s">
        <v>572</v>
      </c>
    </row>
    <row r="57" spans="1:4" ht="22.5">
      <c r="A57" s="290"/>
      <c r="B57" s="295" t="s">
        <v>626</v>
      </c>
      <c r="C57" s="296" t="s">
        <v>587</v>
      </c>
      <c r="D57" s="297" t="s">
        <v>572</v>
      </c>
    </row>
    <row r="58" spans="1:4" ht="22.5">
      <c r="A58" s="290"/>
      <c r="B58" s="295" t="s">
        <v>627</v>
      </c>
      <c r="C58" s="296" t="s">
        <v>587</v>
      </c>
      <c r="D58" s="297" t="s">
        <v>572</v>
      </c>
    </row>
    <row r="59" spans="1:4" ht="22.5">
      <c r="A59" s="290"/>
      <c r="B59" s="295" t="s">
        <v>628</v>
      </c>
      <c r="C59" s="296" t="s">
        <v>587</v>
      </c>
      <c r="D59" s="297" t="s">
        <v>572</v>
      </c>
    </row>
    <row r="60" spans="1:4" ht="22.5">
      <c r="A60" s="290"/>
      <c r="B60" s="295" t="s">
        <v>629</v>
      </c>
      <c r="C60" s="296" t="s">
        <v>587</v>
      </c>
      <c r="D60" s="297" t="s">
        <v>572</v>
      </c>
    </row>
    <row r="61" spans="1:4" ht="22.5">
      <c r="A61" s="290"/>
      <c r="B61" s="295" t="s">
        <v>630</v>
      </c>
      <c r="C61" s="296" t="s">
        <v>587</v>
      </c>
      <c r="D61" s="297" t="s">
        <v>572</v>
      </c>
    </row>
    <row r="62" spans="1:4" ht="22.5">
      <c r="A62" s="290"/>
      <c r="B62" s="295" t="s">
        <v>631</v>
      </c>
      <c r="C62" s="296" t="s">
        <v>587</v>
      </c>
      <c r="D62" s="297" t="s">
        <v>572</v>
      </c>
    </row>
    <row r="63" spans="1:4" ht="22.5">
      <c r="A63" s="290"/>
      <c r="B63" s="295" t="s">
        <v>632</v>
      </c>
      <c r="C63" s="296" t="s">
        <v>587</v>
      </c>
      <c r="D63" s="297" t="s">
        <v>572</v>
      </c>
    </row>
    <row r="64" spans="1:4" ht="22.5">
      <c r="A64" s="290"/>
      <c r="B64" s="295" t="s">
        <v>633</v>
      </c>
      <c r="C64" s="296" t="s">
        <v>587</v>
      </c>
      <c r="D64" s="297" t="s">
        <v>572</v>
      </c>
    </row>
    <row r="65" spans="1:4" ht="22.5">
      <c r="A65" s="290"/>
      <c r="B65" s="295" t="s">
        <v>634</v>
      </c>
      <c r="C65" s="296" t="s">
        <v>587</v>
      </c>
      <c r="D65" s="297" t="s">
        <v>572</v>
      </c>
    </row>
    <row r="66" spans="1:4" ht="22.5">
      <c r="A66" s="290"/>
      <c r="B66" s="295" t="s">
        <v>635</v>
      </c>
      <c r="C66" s="296" t="s">
        <v>587</v>
      </c>
      <c r="D66" s="297" t="s">
        <v>572</v>
      </c>
    </row>
    <row r="67" spans="1:4" ht="22.5">
      <c r="A67" s="290"/>
      <c r="B67" s="295" t="s">
        <v>636</v>
      </c>
      <c r="C67" s="296" t="s">
        <v>587</v>
      </c>
      <c r="D67" s="297" t="s">
        <v>572</v>
      </c>
    </row>
    <row r="68" spans="1:4" ht="22.5">
      <c r="A68" s="290"/>
      <c r="B68" s="295" t="s">
        <v>637</v>
      </c>
      <c r="C68" s="296" t="s">
        <v>587</v>
      </c>
      <c r="D68" s="297" t="s">
        <v>572</v>
      </c>
    </row>
    <row r="69" spans="1:4" ht="22.5">
      <c r="A69" s="290"/>
      <c r="B69" s="295" t="s">
        <v>638</v>
      </c>
      <c r="C69" s="296" t="s">
        <v>587</v>
      </c>
      <c r="D69" s="297" t="s">
        <v>572</v>
      </c>
    </row>
    <row r="70" spans="1:4" ht="22.5">
      <c r="A70" s="290"/>
      <c r="B70" s="295" t="s">
        <v>639</v>
      </c>
      <c r="C70" s="296" t="s">
        <v>587</v>
      </c>
      <c r="D70" s="297" t="s">
        <v>572</v>
      </c>
    </row>
    <row r="71" spans="1:4" ht="22.5">
      <c r="A71" s="290"/>
      <c r="B71" s="295" t="s">
        <v>640</v>
      </c>
      <c r="C71" s="296" t="s">
        <v>587</v>
      </c>
      <c r="D71" s="297" t="s">
        <v>572</v>
      </c>
    </row>
    <row r="72" spans="1:4" ht="22.5">
      <c r="A72" s="290"/>
      <c r="B72" s="295" t="s">
        <v>641</v>
      </c>
      <c r="C72" s="296" t="s">
        <v>587</v>
      </c>
      <c r="D72" s="297" t="s">
        <v>572</v>
      </c>
    </row>
    <row r="73" spans="1:4" ht="22.5">
      <c r="A73" s="290"/>
      <c r="B73" s="295" t="s">
        <v>642</v>
      </c>
      <c r="C73" s="296" t="s">
        <v>587</v>
      </c>
      <c r="D73" s="297" t="s">
        <v>572</v>
      </c>
    </row>
    <row r="74" spans="1:4" ht="22.5">
      <c r="A74" s="290"/>
      <c r="B74" s="295" t="s">
        <v>643</v>
      </c>
      <c r="C74" s="296" t="s">
        <v>587</v>
      </c>
      <c r="D74" s="297" t="s">
        <v>572</v>
      </c>
    </row>
    <row r="75" spans="1:4" ht="22.5">
      <c r="A75" s="290"/>
      <c r="B75" s="295" t="s">
        <v>644</v>
      </c>
      <c r="C75" s="296" t="s">
        <v>587</v>
      </c>
      <c r="D75" s="297" t="s">
        <v>572</v>
      </c>
    </row>
    <row r="76" spans="1:4" ht="22.5">
      <c r="A76" s="290"/>
      <c r="B76" s="295" t="s">
        <v>645</v>
      </c>
      <c r="C76" s="296" t="s">
        <v>587</v>
      </c>
      <c r="D76" s="297" t="s">
        <v>572</v>
      </c>
    </row>
    <row r="77" spans="1:4" ht="22.5">
      <c r="A77" s="290"/>
      <c r="B77" s="295" t="s">
        <v>646</v>
      </c>
      <c r="C77" s="296" t="s">
        <v>587</v>
      </c>
      <c r="D77" s="297" t="s">
        <v>572</v>
      </c>
    </row>
    <row r="78" spans="1:4" ht="22.5">
      <c r="A78" s="290"/>
      <c r="B78" s="295" t="s">
        <v>647</v>
      </c>
      <c r="C78" s="296" t="s">
        <v>587</v>
      </c>
      <c r="D78" s="297" t="s">
        <v>572</v>
      </c>
    </row>
    <row r="79" spans="1:4" ht="22.5">
      <c r="A79" s="290"/>
      <c r="B79" s="295" t="s">
        <v>648</v>
      </c>
      <c r="C79" s="296" t="s">
        <v>587</v>
      </c>
      <c r="D79" s="297" t="s">
        <v>572</v>
      </c>
    </row>
    <row r="80" spans="1:4" ht="22.5">
      <c r="A80" s="290"/>
      <c r="B80" s="295" t="s">
        <v>649</v>
      </c>
      <c r="C80" s="296" t="s">
        <v>587</v>
      </c>
      <c r="D80" s="297" t="s">
        <v>572</v>
      </c>
    </row>
    <row r="81" spans="1:4" ht="22.5">
      <c r="A81" s="290"/>
      <c r="B81" s="295" t="s">
        <v>650</v>
      </c>
      <c r="C81" s="296" t="s">
        <v>587</v>
      </c>
      <c r="D81" s="297" t="s">
        <v>572</v>
      </c>
    </row>
    <row r="82" spans="1:4" ht="22.5">
      <c r="A82" s="290"/>
      <c r="B82" s="295" t="s">
        <v>651</v>
      </c>
      <c r="C82" s="296" t="s">
        <v>587</v>
      </c>
      <c r="D82" s="297" t="s">
        <v>572</v>
      </c>
    </row>
    <row r="83" spans="1:4" ht="22.5">
      <c r="A83" s="290"/>
      <c r="B83" s="295" t="s">
        <v>652</v>
      </c>
      <c r="C83" s="296" t="s">
        <v>587</v>
      </c>
      <c r="D83" s="297" t="s">
        <v>572</v>
      </c>
    </row>
    <row r="84" spans="1:4" ht="22.5">
      <c r="A84" s="290"/>
      <c r="B84" s="295" t="s">
        <v>653</v>
      </c>
      <c r="C84" s="296" t="s">
        <v>587</v>
      </c>
      <c r="D84" s="297" t="s">
        <v>572</v>
      </c>
    </row>
    <row r="85" spans="1:4" ht="22.5">
      <c r="A85" s="290"/>
      <c r="B85" s="295" t="s">
        <v>654</v>
      </c>
      <c r="C85" s="296" t="s">
        <v>587</v>
      </c>
      <c r="D85" s="297" t="s">
        <v>572</v>
      </c>
    </row>
    <row r="86" spans="1:4" ht="22.5">
      <c r="A86" s="290"/>
      <c r="B86" s="295" t="s">
        <v>655</v>
      </c>
      <c r="C86" s="296" t="s">
        <v>587</v>
      </c>
      <c r="D86" s="297" t="s">
        <v>572</v>
      </c>
    </row>
    <row r="87" spans="1:4" ht="22.5">
      <c r="A87" s="290"/>
      <c r="B87" s="295" t="s">
        <v>656</v>
      </c>
      <c r="C87" s="296" t="s">
        <v>587</v>
      </c>
      <c r="D87" s="297" t="s">
        <v>572</v>
      </c>
    </row>
    <row r="88" spans="1:4" ht="22.5">
      <c r="A88" s="290"/>
      <c r="B88" s="295" t="s">
        <v>657</v>
      </c>
      <c r="C88" s="296" t="s">
        <v>587</v>
      </c>
      <c r="D88" s="297" t="s">
        <v>572</v>
      </c>
    </row>
    <row r="89" spans="1:4" ht="22.5">
      <c r="A89" s="290"/>
      <c r="B89" s="295" t="s">
        <v>658</v>
      </c>
      <c r="C89" s="296" t="s">
        <v>587</v>
      </c>
      <c r="D89" s="297" t="s">
        <v>572</v>
      </c>
    </row>
    <row r="90" spans="1:4" ht="22.5">
      <c r="A90" s="290"/>
      <c r="B90" s="295" t="s">
        <v>659</v>
      </c>
      <c r="C90" s="296" t="s">
        <v>587</v>
      </c>
      <c r="D90" s="297" t="s">
        <v>572</v>
      </c>
    </row>
    <row r="91" spans="1:4" ht="22.5">
      <c r="A91" s="290"/>
      <c r="B91" s="295" t="s">
        <v>660</v>
      </c>
      <c r="C91" s="296" t="s">
        <v>587</v>
      </c>
      <c r="D91" s="297" t="s">
        <v>572</v>
      </c>
    </row>
    <row r="92" spans="1:4" ht="22.5">
      <c r="A92" s="290"/>
      <c r="B92" s="295" t="s">
        <v>661</v>
      </c>
      <c r="C92" s="296" t="s">
        <v>587</v>
      </c>
      <c r="D92" s="297" t="s">
        <v>572</v>
      </c>
    </row>
    <row r="93" spans="1:4" ht="22.5">
      <c r="A93" s="290"/>
      <c r="B93" s="295" t="s">
        <v>662</v>
      </c>
      <c r="C93" s="296" t="s">
        <v>587</v>
      </c>
      <c r="D93" s="297" t="s">
        <v>572</v>
      </c>
    </row>
    <row r="94" spans="1:4" ht="22.5">
      <c r="A94" s="290"/>
      <c r="B94" s="295" t="s">
        <v>663</v>
      </c>
      <c r="C94" s="296" t="s">
        <v>587</v>
      </c>
      <c r="D94" s="297" t="s">
        <v>572</v>
      </c>
    </row>
    <row r="95" spans="1:4" ht="22.5">
      <c r="A95" s="290"/>
      <c r="B95" s="295" t="s">
        <v>664</v>
      </c>
      <c r="C95" s="296" t="s">
        <v>587</v>
      </c>
      <c r="D95" s="297" t="s">
        <v>572</v>
      </c>
    </row>
    <row r="96" spans="1:4" ht="22.5">
      <c r="A96" s="290"/>
      <c r="B96" s="295" t="s">
        <v>665</v>
      </c>
      <c r="C96" s="296" t="s">
        <v>587</v>
      </c>
      <c r="D96" s="297" t="s">
        <v>572</v>
      </c>
    </row>
    <row r="97" spans="1:4" ht="22.5">
      <c r="A97" s="290"/>
      <c r="B97" s="295" t="s">
        <v>666</v>
      </c>
      <c r="C97" s="296" t="s">
        <v>587</v>
      </c>
      <c r="D97" s="297" t="s">
        <v>572</v>
      </c>
    </row>
    <row r="98" spans="1:4" ht="22.5">
      <c r="A98" s="290"/>
      <c r="B98" s="295" t="s">
        <v>667</v>
      </c>
      <c r="C98" s="296" t="s">
        <v>587</v>
      </c>
      <c r="D98" s="297" t="s">
        <v>572</v>
      </c>
    </row>
    <row r="99" spans="1:4" ht="22.5">
      <c r="A99" s="290"/>
      <c r="B99" s="295" t="s">
        <v>668</v>
      </c>
      <c r="C99" s="296" t="s">
        <v>587</v>
      </c>
      <c r="D99" s="297" t="s">
        <v>572</v>
      </c>
    </row>
    <row r="100" spans="1:4" ht="22.5">
      <c r="A100" s="290"/>
      <c r="B100" s="295" t="s">
        <v>669</v>
      </c>
      <c r="C100" s="296" t="s">
        <v>587</v>
      </c>
      <c r="D100" s="297" t="s">
        <v>572</v>
      </c>
    </row>
    <row r="101" spans="1:4" ht="22.5">
      <c r="A101" s="290"/>
      <c r="B101" s="295" t="s">
        <v>670</v>
      </c>
      <c r="C101" s="296" t="s">
        <v>587</v>
      </c>
      <c r="D101" s="297" t="s">
        <v>572</v>
      </c>
    </row>
    <row r="102" spans="1:4" ht="22.5">
      <c r="A102" s="290"/>
      <c r="B102" s="295" t="s">
        <v>671</v>
      </c>
      <c r="C102" s="296" t="s">
        <v>587</v>
      </c>
      <c r="D102" s="297" t="s">
        <v>572</v>
      </c>
    </row>
    <row r="103" spans="1:4" ht="22.5">
      <c r="A103" s="290"/>
      <c r="B103" s="295" t="s">
        <v>672</v>
      </c>
      <c r="C103" s="296" t="s">
        <v>587</v>
      </c>
      <c r="D103" s="297" t="s">
        <v>572</v>
      </c>
    </row>
    <row r="104" spans="1:4" ht="22.5">
      <c r="A104" s="290"/>
      <c r="B104" s="295" t="s">
        <v>673</v>
      </c>
      <c r="C104" s="296" t="s">
        <v>587</v>
      </c>
      <c r="D104" s="297" t="s">
        <v>572</v>
      </c>
    </row>
    <row r="105" spans="1:4" ht="22.5">
      <c r="A105" s="290"/>
      <c r="B105" s="295" t="s">
        <v>674</v>
      </c>
      <c r="C105" s="296" t="s">
        <v>587</v>
      </c>
      <c r="D105" s="297" t="s">
        <v>572</v>
      </c>
    </row>
    <row r="106" spans="1:4" ht="22.5">
      <c r="A106" s="290"/>
      <c r="B106" s="295" t="s">
        <v>675</v>
      </c>
      <c r="C106" s="296" t="s">
        <v>587</v>
      </c>
      <c r="D106" s="297" t="s">
        <v>572</v>
      </c>
    </row>
    <row r="107" spans="1:4" ht="22.5">
      <c r="A107" s="290"/>
      <c r="B107" s="295" t="s">
        <v>676</v>
      </c>
      <c r="C107" s="296" t="s">
        <v>587</v>
      </c>
      <c r="D107" s="297" t="s">
        <v>572</v>
      </c>
    </row>
    <row r="108" spans="1:4" ht="22.5">
      <c r="A108" s="290"/>
      <c r="B108" s="295" t="s">
        <v>677</v>
      </c>
      <c r="C108" s="296" t="s">
        <v>678</v>
      </c>
      <c r="D108" s="297" t="s">
        <v>572</v>
      </c>
    </row>
    <row r="109" spans="1:4" ht="22.5">
      <c r="A109" s="290"/>
      <c r="B109" s="295" t="s">
        <v>679</v>
      </c>
      <c r="C109" s="296" t="s">
        <v>678</v>
      </c>
      <c r="D109" s="297" t="s">
        <v>572</v>
      </c>
    </row>
    <row r="110" spans="1:4" ht="22.5">
      <c r="A110" s="290"/>
      <c r="B110" s="295" t="s">
        <v>680</v>
      </c>
      <c r="C110" s="296" t="s">
        <v>678</v>
      </c>
      <c r="D110" s="297" t="s">
        <v>572</v>
      </c>
    </row>
    <row r="111" spans="1:4" ht="22.5">
      <c r="A111" s="290"/>
      <c r="B111" s="295" t="s">
        <v>681</v>
      </c>
      <c r="C111" s="296" t="s">
        <v>678</v>
      </c>
      <c r="D111" s="297" t="s">
        <v>572</v>
      </c>
    </row>
    <row r="112" spans="1:4" ht="22.5">
      <c r="A112" s="290"/>
      <c r="B112" s="295" t="s">
        <v>682</v>
      </c>
      <c r="C112" s="296" t="s">
        <v>678</v>
      </c>
      <c r="D112" s="297" t="s">
        <v>572</v>
      </c>
    </row>
    <row r="113" spans="1:4" ht="22.5">
      <c r="A113" s="290"/>
      <c r="B113" s="295" t="s">
        <v>683</v>
      </c>
      <c r="C113" s="296" t="s">
        <v>678</v>
      </c>
      <c r="D113" s="297" t="s">
        <v>572</v>
      </c>
    </row>
    <row r="114" spans="1:4" ht="22.5">
      <c r="A114" s="290"/>
      <c r="B114" s="295" t="s">
        <v>684</v>
      </c>
      <c r="C114" s="296" t="s">
        <v>678</v>
      </c>
      <c r="D114" s="297" t="s">
        <v>572</v>
      </c>
    </row>
    <row r="115" spans="1:4" ht="22.5">
      <c r="A115" s="290"/>
      <c r="B115" s="295" t="s">
        <v>685</v>
      </c>
      <c r="C115" s="296" t="s">
        <v>678</v>
      </c>
      <c r="D115" s="297" t="s">
        <v>572</v>
      </c>
    </row>
    <row r="116" spans="1:4" ht="22.5">
      <c r="A116" s="290"/>
      <c r="B116" s="295" t="s">
        <v>686</v>
      </c>
      <c r="C116" s="296" t="s">
        <v>678</v>
      </c>
      <c r="D116" s="297" t="s">
        <v>572</v>
      </c>
    </row>
    <row r="117" spans="1:4" ht="22.5">
      <c r="A117" s="290"/>
      <c r="B117" s="295" t="s">
        <v>687</v>
      </c>
      <c r="C117" s="296" t="s">
        <v>678</v>
      </c>
      <c r="D117" s="297" t="s">
        <v>572</v>
      </c>
    </row>
    <row r="118" spans="1:4" ht="22.5">
      <c r="A118" s="290"/>
      <c r="B118" s="295" t="s">
        <v>688</v>
      </c>
      <c r="C118" s="296" t="s">
        <v>678</v>
      </c>
      <c r="D118" s="297" t="s">
        <v>572</v>
      </c>
    </row>
    <row r="119" spans="1:4" ht="22.5">
      <c r="A119" s="290"/>
      <c r="B119" s="295" t="s">
        <v>689</v>
      </c>
      <c r="C119" s="296" t="s">
        <v>678</v>
      </c>
      <c r="D119" s="297" t="s">
        <v>572</v>
      </c>
    </row>
    <row r="120" spans="1:4" ht="22.5">
      <c r="A120" s="290"/>
      <c r="B120" s="295" t="s">
        <v>690</v>
      </c>
      <c r="C120" s="296" t="s">
        <v>678</v>
      </c>
      <c r="D120" s="297" t="s">
        <v>572</v>
      </c>
    </row>
    <row r="121" spans="1:4" ht="22.5">
      <c r="A121" s="290"/>
      <c r="B121" s="295" t="s">
        <v>691</v>
      </c>
      <c r="C121" s="296" t="s">
        <v>678</v>
      </c>
      <c r="D121" s="297" t="s">
        <v>572</v>
      </c>
    </row>
    <row r="122" spans="1:4" ht="22.5">
      <c r="A122" s="290"/>
      <c r="B122" s="295" t="s">
        <v>692</v>
      </c>
      <c r="C122" s="296" t="s">
        <v>678</v>
      </c>
      <c r="D122" s="297" t="s">
        <v>572</v>
      </c>
    </row>
    <row r="123" spans="1:4" ht="22.5">
      <c r="A123" s="290"/>
      <c r="B123" s="295" t="s">
        <v>693</v>
      </c>
      <c r="C123" s="296" t="s">
        <v>678</v>
      </c>
      <c r="D123" s="297" t="s">
        <v>572</v>
      </c>
    </row>
    <row r="124" spans="1:4" ht="22.5">
      <c r="A124" s="290"/>
      <c r="B124" s="295" t="s">
        <v>694</v>
      </c>
      <c r="C124" s="296" t="s">
        <v>678</v>
      </c>
      <c r="D124" s="297" t="s">
        <v>572</v>
      </c>
    </row>
    <row r="125" spans="1:4" ht="22.5">
      <c r="A125" s="290"/>
      <c r="B125" s="295" t="s">
        <v>695</v>
      </c>
      <c r="C125" s="296" t="s">
        <v>678</v>
      </c>
      <c r="D125" s="297" t="s">
        <v>572</v>
      </c>
    </row>
    <row r="126" spans="1:4" ht="22.5">
      <c r="A126" s="290"/>
      <c r="B126" s="295" t="s">
        <v>696</v>
      </c>
      <c r="C126" s="296" t="s">
        <v>678</v>
      </c>
      <c r="D126" s="297" t="s">
        <v>572</v>
      </c>
    </row>
    <row r="127" spans="1:4" ht="22.5">
      <c r="A127" s="290"/>
      <c r="B127" s="295" t="s">
        <v>697</v>
      </c>
      <c r="C127" s="296" t="s">
        <v>678</v>
      </c>
      <c r="D127" s="297" t="s">
        <v>572</v>
      </c>
    </row>
    <row r="128" spans="1:4" ht="22.5">
      <c r="A128" s="290"/>
      <c r="B128" s="295" t="s">
        <v>698</v>
      </c>
      <c r="C128" s="296" t="s">
        <v>678</v>
      </c>
      <c r="D128" s="297" t="s">
        <v>572</v>
      </c>
    </row>
    <row r="129" spans="1:4" ht="22.5">
      <c r="A129" s="290"/>
      <c r="B129" s="295" t="s">
        <v>699</v>
      </c>
      <c r="C129" s="296" t="s">
        <v>678</v>
      </c>
      <c r="D129" s="297" t="s">
        <v>572</v>
      </c>
    </row>
    <row r="130" spans="1:4" ht="22.5">
      <c r="A130" s="290"/>
      <c r="B130" s="295" t="s">
        <v>700</v>
      </c>
      <c r="C130" s="296" t="s">
        <v>678</v>
      </c>
      <c r="D130" s="297" t="s">
        <v>572</v>
      </c>
    </row>
    <row r="131" spans="1:4" ht="22.5">
      <c r="A131" s="290"/>
      <c r="B131" s="295" t="s">
        <v>701</v>
      </c>
      <c r="C131" s="296" t="s">
        <v>678</v>
      </c>
      <c r="D131" s="297" t="s">
        <v>572</v>
      </c>
    </row>
    <row r="132" spans="1:4" ht="22.5">
      <c r="A132" s="290"/>
      <c r="B132" s="295" t="s">
        <v>702</v>
      </c>
      <c r="C132" s="296" t="s">
        <v>678</v>
      </c>
      <c r="D132" s="297" t="s">
        <v>572</v>
      </c>
    </row>
    <row r="133" spans="1:4" ht="22.5">
      <c r="A133" s="290"/>
      <c r="B133" s="295" t="s">
        <v>703</v>
      </c>
      <c r="C133" s="296" t="s">
        <v>678</v>
      </c>
      <c r="D133" s="297" t="s">
        <v>572</v>
      </c>
    </row>
    <row r="134" spans="1:4" ht="22.5">
      <c r="A134" s="290"/>
      <c r="B134" s="295" t="s">
        <v>704</v>
      </c>
      <c r="C134" s="296" t="s">
        <v>678</v>
      </c>
      <c r="D134" s="297" t="s">
        <v>572</v>
      </c>
    </row>
    <row r="135" spans="1:4" ht="22.5">
      <c r="A135" s="290"/>
      <c r="B135" s="295" t="s">
        <v>705</v>
      </c>
      <c r="C135" s="296" t="s">
        <v>678</v>
      </c>
      <c r="D135" s="297" t="s">
        <v>572</v>
      </c>
    </row>
    <row r="136" spans="1:4" ht="22.5">
      <c r="A136" s="290"/>
      <c r="B136" s="295" t="s">
        <v>706</v>
      </c>
      <c r="C136" s="296" t="s">
        <v>678</v>
      </c>
      <c r="D136" s="297" t="s">
        <v>572</v>
      </c>
    </row>
    <row r="137" spans="1:4" ht="22.5">
      <c r="A137" s="290"/>
      <c r="B137" s="295" t="s">
        <v>707</v>
      </c>
      <c r="C137" s="296" t="s">
        <v>678</v>
      </c>
      <c r="D137" s="297" t="s">
        <v>572</v>
      </c>
    </row>
    <row r="138" spans="1:4" ht="22.5">
      <c r="A138" s="290"/>
      <c r="B138" s="295" t="s">
        <v>708</v>
      </c>
      <c r="C138" s="296" t="s">
        <v>678</v>
      </c>
      <c r="D138" s="297" t="s">
        <v>572</v>
      </c>
    </row>
    <row r="139" spans="1:4" ht="22.5">
      <c r="A139" s="290"/>
      <c r="B139" s="295" t="s">
        <v>709</v>
      </c>
      <c r="C139" s="296" t="s">
        <v>678</v>
      </c>
      <c r="D139" s="297" t="s">
        <v>572</v>
      </c>
    </row>
    <row r="140" spans="1:4" ht="22.5">
      <c r="A140" s="290"/>
      <c r="B140" s="295" t="s">
        <v>710</v>
      </c>
      <c r="C140" s="296" t="s">
        <v>678</v>
      </c>
      <c r="D140" s="297" t="s">
        <v>572</v>
      </c>
    </row>
    <row r="141" spans="1:4" ht="22.5">
      <c r="A141" s="290"/>
      <c r="B141" s="295" t="s">
        <v>711</v>
      </c>
      <c r="C141" s="296" t="s">
        <v>678</v>
      </c>
      <c r="D141" s="297" t="s">
        <v>572</v>
      </c>
    </row>
    <row r="142" spans="1:4" ht="22.5">
      <c r="A142" s="290"/>
      <c r="B142" s="295" t="s">
        <v>712</v>
      </c>
      <c r="C142" s="296" t="s">
        <v>678</v>
      </c>
      <c r="D142" s="297" t="s">
        <v>572</v>
      </c>
    </row>
    <row r="143" spans="1:4" ht="22.5">
      <c r="A143" s="290"/>
      <c r="B143" s="295" t="s">
        <v>713</v>
      </c>
      <c r="C143" s="296" t="s">
        <v>678</v>
      </c>
      <c r="D143" s="297" t="s">
        <v>572</v>
      </c>
    </row>
    <row r="144" spans="1:4" ht="22.5">
      <c r="A144" s="290"/>
      <c r="B144" s="295" t="s">
        <v>714</v>
      </c>
      <c r="C144" s="296" t="s">
        <v>678</v>
      </c>
      <c r="D144" s="297" t="s">
        <v>572</v>
      </c>
    </row>
    <row r="145" spans="1:4" ht="22.5">
      <c r="A145" s="290"/>
      <c r="B145" s="295" t="s">
        <v>715</v>
      </c>
      <c r="C145" s="296" t="s">
        <v>678</v>
      </c>
      <c r="D145" s="297" t="s">
        <v>572</v>
      </c>
    </row>
    <row r="146" spans="1:4" ht="22.5">
      <c r="A146" s="290"/>
      <c r="B146" s="295" t="s">
        <v>716</v>
      </c>
      <c r="C146" s="296" t="s">
        <v>678</v>
      </c>
      <c r="D146" s="297" t="s">
        <v>572</v>
      </c>
    </row>
    <row r="147" spans="1:4" ht="22.5">
      <c r="A147" s="290"/>
      <c r="B147" s="295" t="s">
        <v>717</v>
      </c>
      <c r="C147" s="296" t="s">
        <v>678</v>
      </c>
      <c r="D147" s="297" t="s">
        <v>572</v>
      </c>
    </row>
    <row r="148" spans="1:4" ht="22.5">
      <c r="A148" s="290"/>
      <c r="B148" s="295" t="s">
        <v>718</v>
      </c>
      <c r="C148" s="296" t="s">
        <v>678</v>
      </c>
      <c r="D148" s="297" t="s">
        <v>572</v>
      </c>
    </row>
    <row r="149" spans="1:4" ht="22.5">
      <c r="A149" s="290"/>
      <c r="B149" s="292" t="s">
        <v>719</v>
      </c>
      <c r="C149" s="293" t="s">
        <v>678</v>
      </c>
      <c r="D149" s="294" t="s">
        <v>572</v>
      </c>
    </row>
  </sheetData>
  <sheetProtection password="81D4" sheet="1" objects="1" scenarios="1" formatColumns="0" formatRows="0" autoFilter="0"/>
  <autoFilter ref="B5:D5"/>
  <phoneticPr fontId="3" type="noConversion"/>
  <hyperlinks>
    <hyperlink ref="B6" location="'Титульный'!G40" tooltip="Титульный!G40" display="Титульный!G40"/>
    <hyperlink ref="B7" location="'Титульный'!G41" tooltip="Титульный!G41" display="Титульный!G41"/>
    <hyperlink ref="B8" location="'Титульный'!G43" tooltip="Титульный!G43" display="Титульный!G43"/>
    <hyperlink ref="B9" location="'Титульный'!G44" tooltip="Титульный!G44" display="Титульный!G44"/>
    <hyperlink ref="B10" location="'Титульный'!G46" tooltip="Титульный!G46" display="Титульный!G46"/>
    <hyperlink ref="B11" location="'Титульный'!G47" tooltip="Титульный!G47" display="Титульный!G47"/>
    <hyperlink ref="B12" location="'Титульный'!G49" tooltip="Титульный!G49" display="Титульный!G49"/>
    <hyperlink ref="B13" location="'Титульный'!G50" tooltip="Титульный!G50" display="Титульный!G50"/>
    <hyperlink ref="B14" location="'Титульный'!G51" tooltip="Титульный!G51" display="Титульный!G51"/>
    <hyperlink ref="B15" location="'Титульный'!G52" tooltip="Титульный!G52" display="Титульный!G52"/>
    <hyperlink ref="B16" location="'Титульный'!G25" tooltip="Титульный!G25" display="Титульный!G25"/>
    <hyperlink ref="B17" location="'Титульный'!G27" tooltip="Титульный!G27" display="Титульный!G27"/>
    <hyperlink ref="B18" location="'Раздел I. А'!G34" tooltip="Раздел I. А!G34" display="Раздел I. А!G34"/>
    <hyperlink ref="B19" location="'Раздел I. А'!H34" tooltip="Раздел I. А!H34" display="Раздел I. А!H34"/>
    <hyperlink ref="B20" location="'Раздел I. А'!I34" tooltip="Раздел I. А!I34" display="Раздел I. А!I34"/>
    <hyperlink ref="B21" location="'Раздел I. А'!J34" tooltip="Раздел I. А!J34" display="Раздел I. А!J34"/>
    <hyperlink ref="B22" location="'Раздел I. А'!K34" tooltip="Раздел I. А!K34" display="Раздел I. А!K34"/>
    <hyperlink ref="B23" location="'Раздел I. А'!L34" tooltip="Раздел I. А!L34" display="Раздел I. А!L34"/>
    <hyperlink ref="B24" location="'Раздел I. А'!N34" tooltip="Раздел I. А!N34" display="Раздел I. А!N34"/>
    <hyperlink ref="B25" location="'Раздел I. А'!O34" tooltip="Раздел I. А!O34" display="Раздел I. А!O34"/>
    <hyperlink ref="B26" location="'Раздел I. А'!P34" tooltip="Раздел I. А!P34" display="Раздел I. А!P34"/>
    <hyperlink ref="B27" location="'Раздел I. А'!Q34" tooltip="Раздел I. А!Q34" display="Раздел I. А!Q34"/>
    <hyperlink ref="B28" location="'Раздел I. А'!R34" tooltip="Раздел I. А!R34" display="Раздел I. А!R34"/>
    <hyperlink ref="B29" location="'Раздел I. А'!S34" tooltip="Раздел I. А!S34" display="Раздел I. А!S34"/>
    <hyperlink ref="B30" location="'Раздел I. А'!U34" tooltip="Раздел I. А!U34" display="Раздел I. А!U34"/>
    <hyperlink ref="B31" location="'Раздел I. А'!V34" tooltip="Раздел I. А!V34" display="Раздел I. А!V34"/>
    <hyperlink ref="B32" location="'Раздел I. А'!W34" tooltip="Раздел I. А!W34" display="Раздел I. А!W34"/>
    <hyperlink ref="B33" location="'Раздел I. А'!X34" tooltip="Раздел I. А!X34" display="Раздел I. А!X34"/>
    <hyperlink ref="B34" location="'Раздел I. А'!Y34" tooltip="Раздел I. А!Y34" display="Раздел I. А!Y34"/>
    <hyperlink ref="B35" location="'Раздел I. А'!Z34" tooltip="Раздел I. А!Z34" display="Раздел I. А!Z34"/>
    <hyperlink ref="B36" location="'Раздел I. А'!AB34" tooltip="Раздел I. А!AB34" display="Раздел I. А!AB34"/>
    <hyperlink ref="B37" location="'Раздел I. А'!AC34" tooltip="Раздел I. А!AC34" display="Раздел I. А!AC34"/>
    <hyperlink ref="B38" location="'Раздел I. А'!AD34" tooltip="Раздел I. А!AD34" display="Раздел I. А!AD34"/>
    <hyperlink ref="B39" location="'Раздел I. А'!AE34" tooltip="Раздел I. А!AE34" display="Раздел I. А!AE34"/>
    <hyperlink ref="B40" location="'Раздел I. А'!AF34" tooltip="Раздел I. А!AF34" display="Раздел I. А!AF34"/>
    <hyperlink ref="B41" location="'Раздел I. А'!AG34" tooltip="Раздел I. А!AG34" display="Раздел I. А!AG34"/>
    <hyperlink ref="B42" location="'Раздел I. А'!AI34" tooltip="Раздел I. А!AI34" display="Раздел I. А!AI34"/>
    <hyperlink ref="B43" location="'Раздел I. А'!AJ34" tooltip="Раздел I. А!AJ34" display="Раздел I. А!AJ34"/>
    <hyperlink ref="B44" location="'Раздел I. А'!AK34" tooltip="Раздел I. А!AK34" display="Раздел I. А!AK34"/>
    <hyperlink ref="B45" location="'Раздел I. А'!AL34" tooltip="Раздел I. А!AL34" display="Раздел I. А!AL34"/>
    <hyperlink ref="B46" location="'Раздел I. А'!AM34" tooltip="Раздел I. А!AM34" display="Раздел I. А!AM34"/>
    <hyperlink ref="B47" location="'Раздел I. А'!AN34" tooltip="Раздел I. А!AN34" display="Раздел I. А!AN34"/>
    <hyperlink ref="B48" location="'Раздел I. А'!AP34" tooltip="Раздел I. А!AP34" display="Раздел I. А!AP34"/>
    <hyperlink ref="B49" location="'Раздел I. А'!AQ34" tooltip="Раздел I. А!AQ34" display="Раздел I. А!AQ34"/>
    <hyperlink ref="B50" location="'Раздел I. А'!AR34" tooltip="Раздел I. А!AR34" display="Раздел I. А!AR34"/>
    <hyperlink ref="B51" location="'Раздел I. А'!AS34" tooltip="Раздел I. А!AS34" display="Раздел I. А!AS34"/>
    <hyperlink ref="B52" location="'Раздел I. А'!AT34" tooltip="Раздел I. А!AT34" display="Раздел I. А!AT34"/>
    <hyperlink ref="B53" location="'Раздел I. А'!AU34" tooltip="Раздел I. А!AU34" display="Раздел I. А!AU34"/>
    <hyperlink ref="B54" location="'Раздел I. А'!AW34" tooltip="Раздел I. А!AW34" display="Раздел I. А!AW34"/>
    <hyperlink ref="B55" location="'Раздел I. А'!AX34" tooltip="Раздел I. А!AX34" display="Раздел I. А!AX34"/>
    <hyperlink ref="B56" location="'Раздел I. А'!AY34" tooltip="Раздел I. А!AY34" display="Раздел I. А!AY34"/>
    <hyperlink ref="B57" location="'Раздел I. А'!AZ34" tooltip="Раздел I. А!AZ34" display="Раздел I. А!AZ34"/>
    <hyperlink ref="B58" location="'Раздел I. А'!BA34" tooltip="Раздел I. А!BA34" display="Раздел I. А!BA34"/>
    <hyperlink ref="B59" location="'Раздел I. А'!BB34" tooltip="Раздел I. А!BB34" display="Раздел I. А!BB34"/>
    <hyperlink ref="B60" location="'Раздел I. А'!BD34" tooltip="Раздел I. А!BD34" display="Раздел I. А!BD34"/>
    <hyperlink ref="B61" location="'Раздел I. А'!BE34" tooltip="Раздел I. А!BE34" display="Раздел I. А!BE34"/>
    <hyperlink ref="B62" location="'Раздел I. А'!BF34" tooltip="Раздел I. А!BF34" display="Раздел I. А!BF34"/>
    <hyperlink ref="B63" location="'Раздел I. А'!BG34" tooltip="Раздел I. А!BG34" display="Раздел I. А!BG34"/>
    <hyperlink ref="B64" location="'Раздел I. А'!BH34" tooltip="Раздел I. А!BH34" display="Раздел I. А!BH34"/>
    <hyperlink ref="B65" location="'Раздел I. А'!BI34" tooltip="Раздел I. А!BI34" display="Раздел I. А!BI34"/>
    <hyperlink ref="B66" location="'Раздел I. А'!BK34" tooltip="Раздел I. А!BK34" display="Раздел I. А!BK34"/>
    <hyperlink ref="B67" location="'Раздел I. А'!BL34" tooltip="Раздел I. А!BL34" display="Раздел I. А!BL34"/>
    <hyperlink ref="B68" location="'Раздел I. А'!BM34" tooltip="Раздел I. А!BM34" display="Раздел I. А!BM34"/>
    <hyperlink ref="B69" location="'Раздел I. А'!BN34" tooltip="Раздел I. А!BN34" display="Раздел I. А!BN34"/>
    <hyperlink ref="B70" location="'Раздел I. А'!BO34" tooltip="Раздел I. А!BO34" display="Раздел I. А!BO34"/>
    <hyperlink ref="B71" location="'Раздел I. А'!BP34" tooltip="Раздел I. А!BP34" display="Раздел I. А!BP34"/>
    <hyperlink ref="B72" location="'Раздел I. А'!BR34" tooltip="Раздел I. А!BR34" display="Раздел I. А!BR34"/>
    <hyperlink ref="B73" location="'Раздел I. А'!BS34" tooltip="Раздел I. А!BS34" display="Раздел I. А!BS34"/>
    <hyperlink ref="B74" location="'Раздел I. А'!BT34" tooltip="Раздел I. А!BT34" display="Раздел I. А!BT34"/>
    <hyperlink ref="B75" location="'Раздел I. А'!BU34" tooltip="Раздел I. А!BU34" display="Раздел I. А!BU34"/>
    <hyperlink ref="B76" location="'Раздел I. А'!BV34" tooltip="Раздел I. А!BV34" display="Раздел I. А!BV34"/>
    <hyperlink ref="B77" location="'Раздел I. А'!BW34" tooltip="Раздел I. А!BW34" display="Раздел I. А!BW34"/>
    <hyperlink ref="B78" location="'Раздел I. А'!BY34" tooltip="Раздел I. А!BY34" display="Раздел I. А!BY34"/>
    <hyperlink ref="B79" location="'Раздел I. А'!BZ34" tooltip="Раздел I. А!BZ34" display="Раздел I. А!BZ34"/>
    <hyperlink ref="B80" location="'Раздел I. А'!CA34" tooltip="Раздел I. А!CA34" display="Раздел I. А!CA34"/>
    <hyperlink ref="B81" location="'Раздел I. А'!CB34" tooltip="Раздел I. А!CB34" display="Раздел I. А!CB34"/>
    <hyperlink ref="B82" location="'Раздел I. А'!CC34" tooltip="Раздел I. А!CC34" display="Раздел I. А!CC34"/>
    <hyperlink ref="B83" location="'Раздел I. А'!CD34" tooltip="Раздел I. А!CD34" display="Раздел I. А!CD34"/>
    <hyperlink ref="B84" location="'Раздел I. А'!CF34" tooltip="Раздел I. А!CF34" display="Раздел I. А!CF34"/>
    <hyperlink ref="B85" location="'Раздел I. А'!CG34" tooltip="Раздел I. А!CG34" display="Раздел I. А!CG34"/>
    <hyperlink ref="B86" location="'Раздел I. А'!CH34" tooltip="Раздел I. А!CH34" display="Раздел I. А!CH34"/>
    <hyperlink ref="B87" location="'Раздел I. А'!CI34" tooltip="Раздел I. А!CI34" display="Раздел I. А!CI34"/>
    <hyperlink ref="B88" location="'Раздел I. А'!CJ34" tooltip="Раздел I. А!CJ34" display="Раздел I. А!CJ34"/>
    <hyperlink ref="B89" location="'Раздел I. А'!CK34" tooltip="Раздел I. А!CK34" display="Раздел I. А!CK34"/>
    <hyperlink ref="B90" location="'Раздел I. А'!CM34" tooltip="Раздел I. А!CM34" display="Раздел I. А!CM34"/>
    <hyperlink ref="B91" location="'Раздел I. А'!CN34" tooltip="Раздел I. А!CN34" display="Раздел I. А!CN34"/>
    <hyperlink ref="B92" location="'Раздел I. А'!CO34" tooltip="Раздел I. А!CO34" display="Раздел I. А!CO34"/>
    <hyperlink ref="B93" location="'Раздел I. А'!CP34" tooltip="Раздел I. А!CP34" display="Раздел I. А!CP34"/>
    <hyperlink ref="B94" location="'Раздел I. А'!CQ34" tooltip="Раздел I. А!CQ34" display="Раздел I. А!CQ34"/>
    <hyperlink ref="B95" location="'Раздел I. А'!CR34" tooltip="Раздел I. А!CR34" display="Раздел I. А!CR34"/>
    <hyperlink ref="B96" location="'Раздел I. А'!CT34" tooltip="Раздел I. А!CT34" display="Раздел I. А!CT34"/>
    <hyperlink ref="B97" location="'Раздел I. А'!CU34" tooltip="Раздел I. А!CU34" display="Раздел I. А!CU34"/>
    <hyperlink ref="B98" location="'Раздел I. А'!CV34" tooltip="Раздел I. А!CV34" display="Раздел I. А!CV34"/>
    <hyperlink ref="B99" location="'Раздел I. А'!CW34" tooltip="Раздел I. А!CW34" display="Раздел I. А!CW34"/>
    <hyperlink ref="B100" location="'Раздел I. А'!CX34" tooltip="Раздел I. А!CX34" display="Раздел I. А!CX34"/>
    <hyperlink ref="B101" location="'Раздел I. А'!CY34" tooltip="Раздел I. А!CY34" display="Раздел I. А!CY34"/>
    <hyperlink ref="B102" location="'Раздел I. А'!DA34" tooltip="Раздел I. А!DA34" display="Раздел I. А!DA34"/>
    <hyperlink ref="B103" location="'Раздел I. А'!DB34" tooltip="Раздел I. А!DB34" display="Раздел I. А!DB34"/>
    <hyperlink ref="B104" location="'Раздел I. А'!DC34" tooltip="Раздел I. А!DC34" display="Раздел I. А!DC34"/>
    <hyperlink ref="B105" location="'Раздел I. А'!DD34" tooltip="Раздел I. А!DD34" display="Раздел I. А!DD34"/>
    <hyperlink ref="B106" location="'Раздел I. А'!DE34" tooltip="Раздел I. А!DE34" display="Раздел I. А!DE34"/>
    <hyperlink ref="B107" location="'Раздел I. А'!DF34" tooltip="Раздел I. А!DF34" display="Раздел I. А!DF34"/>
    <hyperlink ref="B108" location="'Раздел I. Б'!G34" tooltip="Раздел I. Б!G34" display="Раздел I. Б!G34"/>
    <hyperlink ref="B109" location="'Раздел I. Б'!H34" tooltip="Раздел I. Б!H34" display="Раздел I. Б!H34"/>
    <hyperlink ref="B110" location="'Раздел I. Б'!I34" tooltip="Раздел I. Б!I34" display="Раздел I. Б!I34"/>
    <hyperlink ref="B111" location="'Раздел I. Б'!K34" tooltip="Раздел I. Б!K34" display="Раздел I. Б!K34"/>
    <hyperlink ref="B112" location="'Раздел I. Б'!L34" tooltip="Раздел I. Б!L34" display="Раздел I. Б!L34"/>
    <hyperlink ref="B113" location="'Раздел I. Б'!M34" tooltip="Раздел I. Б!M34" display="Раздел I. Б!M34"/>
    <hyperlink ref="B114" location="'Раздел I. Б'!O34" tooltip="Раздел I. Б!O34" display="Раздел I. Б!O34"/>
    <hyperlink ref="B115" location="'Раздел I. Б'!P34" tooltip="Раздел I. Б!P34" display="Раздел I. Б!P34"/>
    <hyperlink ref="B116" location="'Раздел I. Б'!Q34" tooltip="Раздел I. Б!Q34" display="Раздел I. Б!Q34"/>
    <hyperlink ref="B117" location="'Раздел I. Б'!S34" tooltip="Раздел I. Б!S34" display="Раздел I. Б!S34"/>
    <hyperlink ref="B118" location="'Раздел I. Б'!T34" tooltip="Раздел I. Б!T34" display="Раздел I. Б!T34"/>
    <hyperlink ref="B119" location="'Раздел I. Б'!U34" tooltip="Раздел I. Б!U34" display="Раздел I. Б!U34"/>
    <hyperlink ref="B120" location="'Раздел I. Б'!W34" tooltip="Раздел I. Б!W34" display="Раздел I. Б!W34"/>
    <hyperlink ref="B121" location="'Раздел I. Б'!X34" tooltip="Раздел I. Б!X34" display="Раздел I. Б!X34"/>
    <hyperlink ref="B122" location="'Раздел I. Б'!Y34" tooltip="Раздел I. Б!Y34" display="Раздел I. Б!Y34"/>
    <hyperlink ref="B123" location="'Раздел I. Б'!AA34" tooltip="Раздел I. Б!AA34" display="Раздел I. Б!AA34"/>
    <hyperlink ref="B124" location="'Раздел I. Б'!AB34" tooltip="Раздел I. Б!AB34" display="Раздел I. Б!AB34"/>
    <hyperlink ref="B125" location="'Раздел I. Б'!AC34" tooltip="Раздел I. Б!AC34" display="Раздел I. Б!AC34"/>
    <hyperlink ref="B126" location="'Раздел I. Б'!AE34" tooltip="Раздел I. Б!AE34" display="Раздел I. Б!AE34"/>
    <hyperlink ref="B127" location="'Раздел I. Б'!AF34" tooltip="Раздел I. Б!AF34" display="Раздел I. Б!AF34"/>
    <hyperlink ref="B128" location="'Раздел I. Б'!AG34" tooltip="Раздел I. Б!AG34" display="Раздел I. Б!AG34"/>
    <hyperlink ref="B129" location="'Раздел I. Б'!AI34" tooltip="Раздел I. Б!AI34" display="Раздел I. Б!AI34"/>
    <hyperlink ref="B130" location="'Раздел I. Б'!AJ34" tooltip="Раздел I. Б!AJ34" display="Раздел I. Б!AJ34"/>
    <hyperlink ref="B131" location="'Раздел I. Б'!AK34" tooltip="Раздел I. Б!AK34" display="Раздел I. Б!AK34"/>
    <hyperlink ref="B132" location="'Раздел I. Б'!AM34" tooltip="Раздел I. Б!AM34" display="Раздел I. Б!AM34"/>
    <hyperlink ref="B133" location="'Раздел I. Б'!AN34" tooltip="Раздел I. Б!AN34" display="Раздел I. Б!AN34"/>
    <hyperlink ref="B134" location="'Раздел I. Б'!AO34" tooltip="Раздел I. Б!AO34" display="Раздел I. Б!AO34"/>
    <hyperlink ref="B135" location="'Раздел I. Б'!AQ34" tooltip="Раздел I. Б!AQ34" display="Раздел I. Б!AQ34"/>
    <hyperlink ref="B136" location="'Раздел I. Б'!AR34" tooltip="Раздел I. Б!AR34" display="Раздел I. Б!AR34"/>
    <hyperlink ref="B137" location="'Раздел I. Б'!AS34" tooltip="Раздел I. Б!AS34" display="Раздел I. Б!AS34"/>
    <hyperlink ref="B138" location="'Раздел I. Б'!AU34" tooltip="Раздел I. Б!AU34" display="Раздел I. Б!AU34"/>
    <hyperlink ref="B139" location="'Раздел I. Б'!AV34" tooltip="Раздел I. Б!AV34" display="Раздел I. Б!AV34"/>
    <hyperlink ref="B140" location="'Раздел I. Б'!AW34" tooltip="Раздел I. Б!AW34" display="Раздел I. Б!AW34"/>
    <hyperlink ref="B141" location="'Раздел I. Б'!AY34" tooltip="Раздел I. Б!AY34" display="Раздел I. Б!AY34"/>
    <hyperlink ref="B142" location="'Раздел I. Б'!AZ34" tooltip="Раздел I. Б!AZ34" display="Раздел I. Б!AZ34"/>
    <hyperlink ref="B143" location="'Раздел I. Б'!BA34" tooltip="Раздел I. Б!BA34" display="Раздел I. Б!BA34"/>
    <hyperlink ref="B144" location="'Раздел I. Б'!BC34" tooltip="Раздел I. Б!BC34" display="Раздел I. Б!BC34"/>
    <hyperlink ref="B145" location="'Раздел I. Б'!BD34" tooltip="Раздел I. Б!BD34" display="Раздел I. Б!BD34"/>
    <hyperlink ref="B146" location="'Раздел I. Б'!BE34" tooltip="Раздел I. Б!BE34" display="Раздел I. Б!BE34"/>
    <hyperlink ref="B147" location="'Раздел I. Б'!BG34" tooltip="Раздел I. Б!BG34" display="Раздел I. Б!BG34"/>
    <hyperlink ref="B148" location="'Раздел I. Б'!BH34" tooltip="Раздел I. Б!BH34" display="Раздел I. Б!BH34"/>
    <hyperlink ref="B149" location="'Раздел I. Б'!BI34" tooltip="Раздел I. Б!BI34" display="Раздел I. Б!BI34"/>
  </hyperlinks>
  <pageMargins left="0.75" right="0.75" top="1" bottom="1" header="0.5" footer="0.5"/>
  <pageSetup paperSize="9" orientation="portrait" verticalDpi="2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tatistic">
    <tabColor indexed="47"/>
  </sheetPr>
  <dimension ref="A1:C16"/>
  <sheetViews>
    <sheetView showGridLines="0" workbookViewId="0"/>
  </sheetViews>
  <sheetFormatPr defaultColWidth="9.140625" defaultRowHeight="11.25"/>
  <cols>
    <col min="1" max="1" width="20" style="113" customWidth="1"/>
    <col min="2" max="2" width="9.140625" style="113"/>
    <col min="3" max="3" width="22" style="113" customWidth="1"/>
    <col min="4" max="16384" width="9.140625" style="113"/>
  </cols>
  <sheetData>
    <row r="1" spans="1:3">
      <c r="A1" s="113">
        <v>16</v>
      </c>
    </row>
    <row r="2" spans="1:3">
      <c r="A2" s="113" t="s">
        <v>480</v>
      </c>
      <c r="B2" s="113" t="s">
        <v>481</v>
      </c>
      <c r="C2" s="113" t="s">
        <v>482</v>
      </c>
    </row>
    <row r="3" spans="1:3">
      <c r="A3" s="113" t="s">
        <v>483</v>
      </c>
      <c r="B3" s="113" t="s">
        <v>481</v>
      </c>
      <c r="C3" s="113" t="s">
        <v>482</v>
      </c>
    </row>
    <row r="4" spans="1:3">
      <c r="A4" s="113" t="s">
        <v>492</v>
      </c>
      <c r="B4" s="113" t="s">
        <v>481</v>
      </c>
      <c r="C4" s="113" t="s">
        <v>482</v>
      </c>
    </row>
    <row r="5" spans="1:3">
      <c r="A5" s="183" t="s">
        <v>497</v>
      </c>
      <c r="B5" s="113" t="s">
        <v>481</v>
      </c>
      <c r="C5" s="113" t="s">
        <v>482</v>
      </c>
    </row>
    <row r="6" spans="1:3">
      <c r="A6" s="113" t="s">
        <v>498</v>
      </c>
      <c r="B6" s="113" t="s">
        <v>481</v>
      </c>
      <c r="C6" s="113" t="s">
        <v>482</v>
      </c>
    </row>
    <row r="7" spans="1:3">
      <c r="A7" s="113" t="s">
        <v>499</v>
      </c>
      <c r="B7" s="113" t="s">
        <v>481</v>
      </c>
      <c r="C7" s="113" t="s">
        <v>482</v>
      </c>
    </row>
    <row r="8" spans="1:3">
      <c r="A8" s="113" t="s">
        <v>500</v>
      </c>
      <c r="B8" s="113" t="s">
        <v>481</v>
      </c>
      <c r="C8" s="113" t="s">
        <v>482</v>
      </c>
    </row>
    <row r="9" spans="1:3">
      <c r="A9" s="113" t="s">
        <v>501</v>
      </c>
      <c r="B9" s="113" t="s">
        <v>481</v>
      </c>
      <c r="C9" s="113" t="s">
        <v>482</v>
      </c>
    </row>
    <row r="10" spans="1:3">
      <c r="A10" s="113" t="s">
        <v>502</v>
      </c>
      <c r="B10" s="113" t="s">
        <v>481</v>
      </c>
      <c r="C10" s="113" t="s">
        <v>482</v>
      </c>
    </row>
    <row r="11" spans="1:3">
      <c r="A11" s="113" t="s">
        <v>503</v>
      </c>
      <c r="B11" s="113" t="s">
        <v>481</v>
      </c>
      <c r="C11" s="113" t="s">
        <v>482</v>
      </c>
    </row>
    <row r="12" spans="1:3">
      <c r="A12" s="113" t="s">
        <v>504</v>
      </c>
      <c r="B12" s="113" t="s">
        <v>481</v>
      </c>
      <c r="C12" s="183" t="s">
        <v>482</v>
      </c>
    </row>
    <row r="13" spans="1:3">
      <c r="A13" s="113" t="s">
        <v>505</v>
      </c>
      <c r="B13" s="113" t="s">
        <v>481</v>
      </c>
      <c r="C13" s="113" t="s">
        <v>482</v>
      </c>
    </row>
    <row r="14" spans="1:3">
      <c r="A14" s="113" t="s">
        <v>506</v>
      </c>
      <c r="B14" s="113" t="s">
        <v>481</v>
      </c>
      <c r="C14" s="113" t="s">
        <v>482</v>
      </c>
    </row>
    <row r="15" spans="1:3">
      <c r="A15" s="113" t="s">
        <v>507</v>
      </c>
      <c r="B15" s="113" t="s">
        <v>481</v>
      </c>
      <c r="C15" s="113" t="s">
        <v>482</v>
      </c>
    </row>
    <row r="16" spans="1:3">
      <c r="A16" s="113" t="s">
        <v>511</v>
      </c>
      <c r="B16" s="113" t="s">
        <v>512</v>
      </c>
      <c r="C16" s="113" t="s">
        <v>482</v>
      </c>
    </row>
  </sheetData>
  <phoneticPr fontId="3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SH_TEHSHEET" enableFormatConditionsCalculation="0">
    <tabColor indexed="47"/>
  </sheetPr>
  <dimension ref="A1:L86"/>
  <sheetViews>
    <sheetView showGridLines="0" workbookViewId="0"/>
  </sheetViews>
  <sheetFormatPr defaultRowHeight="11.25"/>
  <cols>
    <col min="1" max="1" width="2.140625" bestFit="1" customWidth="1"/>
    <col min="2" max="2" width="35.85546875" customWidth="1"/>
    <col min="4" max="4" width="4.140625" style="11" customWidth="1"/>
    <col min="5" max="6" width="9.140625" style="11"/>
    <col min="7" max="7" width="7" customWidth="1"/>
    <col min="9" max="9" width="9.28515625" bestFit="1" customWidth="1"/>
    <col min="13" max="13" width="9.42578125" bestFit="1" customWidth="1"/>
    <col min="16" max="18" width="9.42578125" bestFit="1" customWidth="1"/>
    <col min="21" max="21" width="9.28515625" bestFit="1" customWidth="1"/>
    <col min="24" max="24" width="9.28515625" bestFit="1" customWidth="1"/>
    <col min="36" max="36" width="9.28515625" bestFit="1" customWidth="1"/>
    <col min="39" max="39" width="9.28515625" bestFit="1" customWidth="1"/>
    <col min="51" max="51" width="9.42578125" bestFit="1" customWidth="1"/>
    <col min="54" max="54" width="9.42578125" bestFit="1" customWidth="1"/>
  </cols>
  <sheetData>
    <row r="1" spans="1:12" ht="15">
      <c r="B1" s="16" t="s">
        <v>52</v>
      </c>
      <c r="C1" s="16"/>
      <c r="D1" s="10"/>
      <c r="E1" s="10" t="s">
        <v>148</v>
      </c>
      <c r="F1" s="10"/>
      <c r="G1" s="10" t="s">
        <v>165</v>
      </c>
      <c r="H1" s="10" t="s">
        <v>16</v>
      </c>
      <c r="I1" s="10" t="s">
        <v>19</v>
      </c>
      <c r="L1" s="10" t="s">
        <v>308</v>
      </c>
    </row>
    <row r="2" spans="1:12">
      <c r="A2">
        <v>0</v>
      </c>
      <c r="B2" t="s">
        <v>53</v>
      </c>
      <c r="D2" s="13">
        <v>2</v>
      </c>
      <c r="E2" s="12" t="s">
        <v>149</v>
      </c>
      <c r="F2" s="226" t="s">
        <v>447</v>
      </c>
      <c r="G2">
        <v>2018</v>
      </c>
      <c r="H2" s="112" t="s">
        <v>14</v>
      </c>
      <c r="I2" s="112" t="s">
        <v>17</v>
      </c>
      <c r="L2" s="11" t="s">
        <v>309</v>
      </c>
    </row>
    <row r="3" spans="1:12">
      <c r="B3" t="s">
        <v>54</v>
      </c>
      <c r="D3" s="13">
        <v>3</v>
      </c>
      <c r="E3" s="12" t="s">
        <v>150</v>
      </c>
      <c r="F3" s="226" t="s">
        <v>448</v>
      </c>
      <c r="G3">
        <v>2019</v>
      </c>
      <c r="H3" s="112" t="s">
        <v>15</v>
      </c>
      <c r="I3" s="112" t="s">
        <v>18</v>
      </c>
      <c r="L3" s="11" t="s">
        <v>310</v>
      </c>
    </row>
    <row r="4" spans="1:12">
      <c r="B4" t="s">
        <v>55</v>
      </c>
      <c r="D4" s="13">
        <v>4</v>
      </c>
      <c r="E4" s="12" t="s">
        <v>151</v>
      </c>
      <c r="F4" s="226" t="s">
        <v>449</v>
      </c>
      <c r="G4">
        <v>2020</v>
      </c>
      <c r="I4" s="112" t="s">
        <v>34</v>
      </c>
    </row>
    <row r="5" spans="1:12">
      <c r="B5" t="s">
        <v>57</v>
      </c>
      <c r="D5" s="13">
        <v>6</v>
      </c>
      <c r="E5" s="12" t="s">
        <v>152</v>
      </c>
      <c r="F5" s="226" t="s">
        <v>450</v>
      </c>
      <c r="G5" s="223">
        <v>2021</v>
      </c>
    </row>
    <row r="6" spans="1:12">
      <c r="B6" t="s">
        <v>58</v>
      </c>
      <c r="D6" s="13">
        <v>14</v>
      </c>
      <c r="E6" s="12" t="s">
        <v>153</v>
      </c>
      <c r="F6" s="226" t="s">
        <v>451</v>
      </c>
      <c r="G6" s="223">
        <v>2022</v>
      </c>
    </row>
    <row r="7" spans="1:12">
      <c r="B7" t="s">
        <v>59</v>
      </c>
      <c r="D7" s="13">
        <v>15</v>
      </c>
      <c r="E7" s="12" t="s">
        <v>154</v>
      </c>
      <c r="F7" s="226" t="s">
        <v>452</v>
      </c>
    </row>
    <row r="8" spans="1:12">
      <c r="B8" t="s">
        <v>60</v>
      </c>
      <c r="D8" s="13">
        <v>16</v>
      </c>
      <c r="E8" s="12" t="s">
        <v>155</v>
      </c>
      <c r="F8" s="226" t="s">
        <v>453</v>
      </c>
    </row>
    <row r="9" spans="1:12">
      <c r="B9" t="s">
        <v>61</v>
      </c>
      <c r="D9" s="13">
        <v>17</v>
      </c>
      <c r="E9" s="12" t="s">
        <v>156</v>
      </c>
      <c r="F9" s="226" t="s">
        <v>454</v>
      </c>
    </row>
    <row r="10" spans="1:12">
      <c r="B10" t="s">
        <v>62</v>
      </c>
      <c r="D10" s="13">
        <v>19</v>
      </c>
      <c r="E10" s="12" t="s">
        <v>157</v>
      </c>
      <c r="F10" s="226" t="s">
        <v>457</v>
      </c>
    </row>
    <row r="11" spans="1:12">
      <c r="B11" t="s">
        <v>56</v>
      </c>
      <c r="D11" s="13">
        <v>20</v>
      </c>
      <c r="E11" s="12" t="s">
        <v>158</v>
      </c>
      <c r="F11" s="226" t="s">
        <v>458</v>
      </c>
    </row>
    <row r="12" spans="1:12">
      <c r="B12" t="s">
        <v>131</v>
      </c>
      <c r="D12" s="13">
        <v>21</v>
      </c>
      <c r="E12" s="12" t="s">
        <v>159</v>
      </c>
      <c r="F12" s="226" t="s">
        <v>455</v>
      </c>
    </row>
    <row r="13" spans="1:12">
      <c r="B13" t="s">
        <v>133</v>
      </c>
      <c r="D13" s="13">
        <v>22</v>
      </c>
      <c r="E13" s="12" t="s">
        <v>160</v>
      </c>
      <c r="F13" s="226" t="s">
        <v>456</v>
      </c>
    </row>
    <row r="14" spans="1:12">
      <c r="B14" t="s">
        <v>298</v>
      </c>
      <c r="D14" s="13">
        <v>24</v>
      </c>
      <c r="E14" s="56" t="s">
        <v>286</v>
      </c>
      <c r="F14" s="227" t="s">
        <v>456</v>
      </c>
    </row>
    <row r="15" spans="1:12">
      <c r="B15" t="s">
        <v>63</v>
      </c>
      <c r="D15" s="13">
        <v>25</v>
      </c>
    </row>
    <row r="16" spans="1:12">
      <c r="B16" t="s">
        <v>134</v>
      </c>
    </row>
    <row r="17" spans="2:6">
      <c r="B17" t="s">
        <v>64</v>
      </c>
    </row>
    <row r="18" spans="2:6">
      <c r="B18" t="s">
        <v>65</v>
      </c>
    </row>
    <row r="19" spans="2:6">
      <c r="B19" t="s">
        <v>66</v>
      </c>
    </row>
    <row r="20" spans="2:6">
      <c r="B20" t="s">
        <v>67</v>
      </c>
    </row>
    <row r="21" spans="2:6">
      <c r="B21" t="s">
        <v>68</v>
      </c>
    </row>
    <row r="22" spans="2:6">
      <c r="B22" t="s">
        <v>135</v>
      </c>
    </row>
    <row r="23" spans="2:6">
      <c r="B23" t="s">
        <v>69</v>
      </c>
    </row>
    <row r="24" spans="2:6">
      <c r="B24" t="s">
        <v>70</v>
      </c>
    </row>
    <row r="25" spans="2:6">
      <c r="B25" t="s">
        <v>71</v>
      </c>
    </row>
    <row r="26" spans="2:6">
      <c r="B26" t="s">
        <v>72</v>
      </c>
    </row>
    <row r="27" spans="2:6">
      <c r="B27" t="s">
        <v>73</v>
      </c>
      <c r="E27" s="5" t="s">
        <v>442</v>
      </c>
      <c r="F27" s="5"/>
    </row>
    <row r="28" spans="2:6">
      <c r="B28" t="s">
        <v>74</v>
      </c>
      <c r="E28" s="223" t="s">
        <v>443</v>
      </c>
      <c r="F28" s="223"/>
    </row>
    <row r="29" spans="2:6">
      <c r="B29" t="s">
        <v>75</v>
      </c>
      <c r="E29" s="5" t="s">
        <v>441</v>
      </c>
      <c r="F29" s="5"/>
    </row>
    <row r="30" spans="2:6">
      <c r="B30" t="s">
        <v>76</v>
      </c>
      <c r="E30" s="11" t="str">
        <f>"Необходимо ввести ссылку на обосновывающие материалы в формате: """ &amp; URL_FORMAT &amp; """ (смотри раздел ""Методология заполнения"" листа ""Инструкция"")"</f>
        <v>Необходимо ввести ссылку на обосновывающие материалы в формате: "https://portal.eias.ru/Portal/DownloadPage.aspx?type=12&amp;guid=????????-????-????-????-????????????" (смотри раздел "Методология заполнения" листа "Инструкция")</v>
      </c>
    </row>
    <row r="31" spans="2:6">
      <c r="B31" t="s">
        <v>77</v>
      </c>
    </row>
    <row r="32" spans="2:6">
      <c r="B32" t="s">
        <v>78</v>
      </c>
    </row>
    <row r="33" spans="2:2">
      <c r="B33" t="s">
        <v>79</v>
      </c>
    </row>
    <row r="34" spans="2:2">
      <c r="B34" t="s">
        <v>132</v>
      </c>
    </row>
    <row r="35" spans="2:2">
      <c r="B35" t="s">
        <v>80</v>
      </c>
    </row>
    <row r="36" spans="2:2">
      <c r="B36" t="s">
        <v>81</v>
      </c>
    </row>
    <row r="37" spans="2:2">
      <c r="B37" t="s">
        <v>82</v>
      </c>
    </row>
    <row r="38" spans="2:2">
      <c r="B38" t="s">
        <v>83</v>
      </c>
    </row>
    <row r="39" spans="2:2">
      <c r="B39" t="s">
        <v>84</v>
      </c>
    </row>
    <row r="40" spans="2:2">
      <c r="B40" t="s">
        <v>85</v>
      </c>
    </row>
    <row r="41" spans="2:2">
      <c r="B41" t="s">
        <v>86</v>
      </c>
    </row>
    <row r="42" spans="2:2">
      <c r="B42" t="s">
        <v>87</v>
      </c>
    </row>
    <row r="43" spans="2:2">
      <c r="B43" t="s">
        <v>88</v>
      </c>
    </row>
    <row r="44" spans="2:2">
      <c r="B44" t="s">
        <v>89</v>
      </c>
    </row>
    <row r="45" spans="2:2">
      <c r="B45" t="s">
        <v>90</v>
      </c>
    </row>
    <row r="46" spans="2:2">
      <c r="B46" t="s">
        <v>91</v>
      </c>
    </row>
    <row r="47" spans="2:2">
      <c r="B47" t="s">
        <v>92</v>
      </c>
    </row>
    <row r="48" spans="2:2">
      <c r="B48" t="s">
        <v>93</v>
      </c>
    </row>
    <row r="49" spans="2:2">
      <c r="B49" t="s">
        <v>94</v>
      </c>
    </row>
    <row r="50" spans="2:2">
      <c r="B50" t="s">
        <v>95</v>
      </c>
    </row>
    <row r="51" spans="2:2">
      <c r="B51" t="s">
        <v>96</v>
      </c>
    </row>
    <row r="52" spans="2:2">
      <c r="B52" t="s">
        <v>97</v>
      </c>
    </row>
    <row r="53" spans="2:2">
      <c r="B53" t="s">
        <v>98</v>
      </c>
    </row>
    <row r="54" spans="2:2">
      <c r="B54" t="s">
        <v>99</v>
      </c>
    </row>
    <row r="55" spans="2:2">
      <c r="B55" t="s">
        <v>100</v>
      </c>
    </row>
    <row r="56" spans="2:2">
      <c r="B56" t="s">
        <v>299</v>
      </c>
    </row>
    <row r="57" spans="2:2">
      <c r="B57" t="s">
        <v>101</v>
      </c>
    </row>
    <row r="58" spans="2:2">
      <c r="B58" t="s">
        <v>102</v>
      </c>
    </row>
    <row r="59" spans="2:2">
      <c r="B59" t="s">
        <v>103</v>
      </c>
    </row>
    <row r="60" spans="2:2">
      <c r="B60" t="s">
        <v>104</v>
      </c>
    </row>
    <row r="61" spans="2:2">
      <c r="B61" t="s">
        <v>105</v>
      </c>
    </row>
    <row r="62" spans="2:2">
      <c r="B62" t="s">
        <v>106</v>
      </c>
    </row>
    <row r="63" spans="2:2">
      <c r="B63" t="s">
        <v>107</v>
      </c>
    </row>
    <row r="64" spans="2:2">
      <c r="B64" t="s">
        <v>108</v>
      </c>
    </row>
    <row r="65" spans="2:2">
      <c r="B65" t="s">
        <v>109</v>
      </c>
    </row>
    <row r="66" spans="2:2">
      <c r="B66" t="s">
        <v>110</v>
      </c>
    </row>
    <row r="67" spans="2:2">
      <c r="B67" t="s">
        <v>111</v>
      </c>
    </row>
    <row r="68" spans="2:2">
      <c r="B68" t="s">
        <v>112</v>
      </c>
    </row>
    <row r="69" spans="2:2">
      <c r="B69" t="s">
        <v>113</v>
      </c>
    </row>
    <row r="70" spans="2:2">
      <c r="B70" t="s">
        <v>114</v>
      </c>
    </row>
    <row r="71" spans="2:2">
      <c r="B71" t="s">
        <v>115</v>
      </c>
    </row>
    <row r="72" spans="2:2">
      <c r="B72" t="s">
        <v>116</v>
      </c>
    </row>
    <row r="73" spans="2:2">
      <c r="B73" t="s">
        <v>117</v>
      </c>
    </row>
    <row r="74" spans="2:2">
      <c r="B74" t="s">
        <v>118</v>
      </c>
    </row>
    <row r="75" spans="2:2">
      <c r="B75" t="s">
        <v>119</v>
      </c>
    </row>
    <row r="76" spans="2:2">
      <c r="B76" t="s">
        <v>120</v>
      </c>
    </row>
    <row r="77" spans="2:2">
      <c r="B77" t="s">
        <v>121</v>
      </c>
    </row>
    <row r="78" spans="2:2">
      <c r="B78" t="s">
        <v>122</v>
      </c>
    </row>
    <row r="79" spans="2:2">
      <c r="B79" t="s">
        <v>123</v>
      </c>
    </row>
    <row r="80" spans="2:2">
      <c r="B80" t="s">
        <v>124</v>
      </c>
    </row>
    <row r="81" spans="2:2">
      <c r="B81" t="s">
        <v>125</v>
      </c>
    </row>
    <row r="82" spans="2:2">
      <c r="B82" t="s">
        <v>126</v>
      </c>
    </row>
    <row r="83" spans="2:2">
      <c r="B83" t="s">
        <v>127</v>
      </c>
    </row>
    <row r="84" spans="2:2">
      <c r="B84" t="s">
        <v>128</v>
      </c>
    </row>
    <row r="85" spans="2:2">
      <c r="B85" t="s">
        <v>129</v>
      </c>
    </row>
    <row r="86" spans="2:2">
      <c r="B86" t="s">
        <v>130</v>
      </c>
    </row>
  </sheetData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et_union">
    <tabColor rgb="FFFFCC99"/>
  </sheetPr>
  <dimension ref="A1:E3"/>
  <sheetViews>
    <sheetView showGridLines="0" workbookViewId="0"/>
  </sheetViews>
  <sheetFormatPr defaultColWidth="9.140625" defaultRowHeight="15"/>
  <cols>
    <col min="1" max="1" width="8.5703125" style="176" customWidth="1"/>
    <col min="2" max="2" width="14.7109375" style="176" customWidth="1"/>
    <col min="3" max="3" width="3.28515625" style="176" customWidth="1"/>
    <col min="4" max="16384" width="9.140625" style="176"/>
  </cols>
  <sheetData>
    <row r="1" spans="1:5">
      <c r="B1" s="177"/>
      <c r="C1" s="177"/>
    </row>
    <row r="2" spans="1:5">
      <c r="A2" s="178" t="s">
        <v>9</v>
      </c>
      <c r="D2" s="179"/>
      <c r="E2" s="179"/>
    </row>
    <row r="3" spans="1:5" s="103" customFormat="1" ht="15" customHeight="1">
      <c r="C3" s="180" t="s">
        <v>37</v>
      </c>
      <c r="D3" s="175">
        <v>1</v>
      </c>
      <c r="E3" s="239"/>
    </row>
  </sheetData>
  <phoneticPr fontId="3" type="noConversion"/>
  <dataValidations xWindow="1172" yWindow="574" count="1">
    <dataValidation type="textLength" operator="lessThanOrEqual" allowBlank="1" showInputMessage="1" showErrorMessage="1" errorTitle="Ошибка" error="Допускается ввод не более 900 символов!" sqref="E3">
      <formula1>900</formula1>
    </dataValidation>
  </dataValidations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AllSheetsInThisWorkbook" enableFormatConditionsCalculation="0">
    <tabColor indexed="47"/>
  </sheetPr>
  <dimension ref="A1:E38"/>
  <sheetViews>
    <sheetView showGridLines="0" showRowColHeaders="0" workbookViewId="0"/>
  </sheetViews>
  <sheetFormatPr defaultRowHeight="11.25"/>
  <cols>
    <col min="1" max="1" width="25.28515625" bestFit="1" customWidth="1"/>
    <col min="2" max="2" width="21.140625" bestFit="1" customWidth="1"/>
  </cols>
  <sheetData>
    <row r="1" spans="1:3" ht="14.25" customHeight="1">
      <c r="A1" s="222" t="s">
        <v>44</v>
      </c>
      <c r="B1" s="222" t="s">
        <v>45</v>
      </c>
      <c r="C1" s="16"/>
    </row>
    <row r="2" spans="1:3">
      <c r="A2" s="7" t="s">
        <v>46</v>
      </c>
      <c r="B2" s="7" t="s">
        <v>33</v>
      </c>
    </row>
    <row r="3" spans="1:3">
      <c r="A3" s="7" t="s">
        <v>38</v>
      </c>
      <c r="B3" s="7" t="s">
        <v>49</v>
      </c>
    </row>
    <row r="4" spans="1:3">
      <c r="A4" s="7" t="s">
        <v>181</v>
      </c>
      <c r="B4" s="7" t="s">
        <v>161</v>
      </c>
    </row>
    <row r="5" spans="1:3">
      <c r="A5" s="7" t="s">
        <v>20</v>
      </c>
      <c r="B5" s="7" t="s">
        <v>47</v>
      </c>
    </row>
    <row r="6" spans="1:3">
      <c r="A6" s="7" t="s">
        <v>21</v>
      </c>
      <c r="B6" s="7" t="s">
        <v>319</v>
      </c>
    </row>
    <row r="7" spans="1:3">
      <c r="A7" s="7" t="s">
        <v>22</v>
      </c>
      <c r="B7" s="7" t="s">
        <v>183</v>
      </c>
    </row>
    <row r="8" spans="1:3">
      <c r="A8" s="7" t="s">
        <v>436</v>
      </c>
      <c r="B8" s="7" t="s">
        <v>25</v>
      </c>
    </row>
    <row r="9" spans="1:3">
      <c r="A9" s="7" t="s">
        <v>437</v>
      </c>
      <c r="B9" s="7" t="s">
        <v>26</v>
      </c>
    </row>
    <row r="10" spans="1:3">
      <c r="A10" s="7" t="s">
        <v>23</v>
      </c>
      <c r="B10" s="7" t="s">
        <v>27</v>
      </c>
    </row>
    <row r="11" spans="1:3">
      <c r="A11" s="7" t="s">
        <v>24</v>
      </c>
      <c r="B11" s="7" t="s">
        <v>28</v>
      </c>
    </row>
    <row r="12" spans="1:3">
      <c r="A12" s="7" t="s">
        <v>5</v>
      </c>
      <c r="B12" s="7" t="s">
        <v>29</v>
      </c>
    </row>
    <row r="13" spans="1:3">
      <c r="A13" s="7" t="s">
        <v>182</v>
      </c>
      <c r="B13" s="7" t="s">
        <v>30</v>
      </c>
    </row>
    <row r="14" spans="1:3">
      <c r="A14" s="7"/>
      <c r="B14" s="7" t="s">
        <v>31</v>
      </c>
    </row>
    <row r="15" spans="1:3">
      <c r="A15" s="7"/>
      <c r="B15" s="7" t="s">
        <v>32</v>
      </c>
    </row>
    <row r="16" spans="1:3">
      <c r="A16" s="7"/>
      <c r="B16" s="7" t="s">
        <v>139</v>
      </c>
    </row>
    <row r="17" spans="2:2">
      <c r="B17" s="7" t="s">
        <v>162</v>
      </c>
    </row>
    <row r="18" spans="2:2">
      <c r="B18" s="7" t="s">
        <v>304</v>
      </c>
    </row>
    <row r="19" spans="2:2">
      <c r="B19" s="7" t="s">
        <v>48</v>
      </c>
    </row>
    <row r="20" spans="2:2">
      <c r="B20" s="7" t="s">
        <v>462</v>
      </c>
    </row>
    <row r="21" spans="2:2">
      <c r="B21" s="7" t="s">
        <v>305</v>
      </c>
    </row>
    <row r="22" spans="2:2">
      <c r="B22" s="7" t="s">
        <v>306</v>
      </c>
    </row>
    <row r="23" spans="2:2">
      <c r="B23" s="7" t="s">
        <v>50</v>
      </c>
    </row>
    <row r="24" spans="2:2">
      <c r="B24" s="7" t="s">
        <v>51</v>
      </c>
    </row>
    <row r="25" spans="2:2">
      <c r="B25" t="s">
        <v>39</v>
      </c>
    </row>
    <row r="26" spans="2:2">
      <c r="B26" t="s">
        <v>164</v>
      </c>
    </row>
    <row r="27" spans="2:2">
      <c r="B27" t="s">
        <v>163</v>
      </c>
    </row>
    <row r="28" spans="2:2">
      <c r="B28" t="s">
        <v>463</v>
      </c>
    </row>
    <row r="33" spans="4:5" ht="18.75">
      <c r="D33" s="15"/>
    </row>
    <row r="38" spans="4:5" ht="18.75">
      <c r="E38" s="15"/>
    </row>
  </sheetData>
  <sheetProtection formatColumns="0" formatRows="0"/>
  <phoneticPr fontId="3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HTTP">
    <tabColor indexed="47"/>
  </sheetPr>
  <dimension ref="A1"/>
  <sheetViews>
    <sheetView showGridLines="0" workbookViewId="0"/>
  </sheetViews>
  <sheetFormatPr defaultColWidth="9.140625" defaultRowHeight="11.25"/>
  <cols>
    <col min="1" max="16384" width="9.140625" style="206"/>
  </cols>
  <sheetData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_01">
    <tabColor indexed="47"/>
  </sheetPr>
  <dimension ref="A1"/>
  <sheetViews>
    <sheetView workbookViewId="0"/>
  </sheetViews>
  <sheetFormatPr defaultRowHeight="11.25"/>
  <sheetData/>
  <phoneticPr fontId="3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_11">
    <tabColor indexed="47"/>
  </sheetPr>
  <dimension ref="A1"/>
  <sheetViews>
    <sheetView workbookViewId="0"/>
  </sheetViews>
  <sheetFormatPr defaultRowHeight="11.25"/>
  <sheetData/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modUpdTemplLogger" enableFormatConditionsCalculation="0">
    <tabColor indexed="24"/>
    <pageSetUpPr fitToPage="1"/>
  </sheetPr>
  <dimension ref="A1:E8"/>
  <sheetViews>
    <sheetView showGridLines="0" showRowColHeaders="0" topLeftCell="B1" zoomScaleNormal="100" workbookViewId="0"/>
  </sheetViews>
  <sheetFormatPr defaultColWidth="9.140625" defaultRowHeight="11.25"/>
  <cols>
    <col min="1" max="1" width="21" style="24" hidden="1" customWidth="1"/>
    <col min="2" max="2" width="20.7109375" style="25" customWidth="1"/>
    <col min="3" max="3" width="90.7109375" style="24" customWidth="1"/>
    <col min="4" max="4" width="20.7109375" style="26" customWidth="1"/>
    <col min="5" max="16384" width="9.140625" style="21"/>
  </cols>
  <sheetData>
    <row r="1" spans="1:5">
      <c r="A1" s="17"/>
      <c r="B1" s="18"/>
      <c r="C1" s="19"/>
      <c r="D1" s="20"/>
    </row>
    <row r="2" spans="1:5" ht="19.5">
      <c r="A2" s="22" t="s">
        <v>467</v>
      </c>
      <c r="B2" s="80" t="s">
        <v>40</v>
      </c>
      <c r="C2" s="81" t="s">
        <v>41</v>
      </c>
      <c r="D2" s="82" t="s">
        <v>42</v>
      </c>
      <c r="E2" s="23"/>
    </row>
    <row r="3" spans="1:5">
      <c r="B3" s="285">
        <v>43511.382222222222</v>
      </c>
      <c r="C3" s="24" t="s">
        <v>509</v>
      </c>
      <c r="D3" s="26" t="s">
        <v>510</v>
      </c>
    </row>
    <row r="4" spans="1:5">
      <c r="B4" s="285">
        <v>43511.382280092592</v>
      </c>
      <c r="C4" s="24" t="s">
        <v>513</v>
      </c>
      <c r="D4" s="26" t="s">
        <v>510</v>
      </c>
    </row>
    <row r="5" spans="1:5">
      <c r="B5" s="285">
        <v>43511.38244212963</v>
      </c>
      <c r="C5" s="24" t="s">
        <v>509</v>
      </c>
      <c r="D5" s="26" t="s">
        <v>510</v>
      </c>
    </row>
    <row r="6" spans="1:5">
      <c r="B6" s="285">
        <v>43511.38244212963</v>
      </c>
      <c r="C6" s="24" t="s">
        <v>513</v>
      </c>
      <c r="D6" s="26" t="s">
        <v>510</v>
      </c>
    </row>
    <row r="7" spans="1:5">
      <c r="B7" s="285">
        <v>43511.382881944446</v>
      </c>
      <c r="C7" s="24" t="s">
        <v>509</v>
      </c>
      <c r="D7" s="26" t="s">
        <v>510</v>
      </c>
    </row>
    <row r="8" spans="1:5">
      <c r="B8" s="285">
        <v>43511.382881944446</v>
      </c>
      <c r="C8" s="24" t="s">
        <v>513</v>
      </c>
      <c r="D8" s="26" t="s">
        <v>510</v>
      </c>
    </row>
  </sheetData>
  <sheetProtection password="81D4" sheet="1" objects="1" scenarios="1" formatColumns="0" formatRows="0" autoFilter="0"/>
  <phoneticPr fontId="5" type="noConversion"/>
  <pageMargins left="0.75" right="0.75" top="1" bottom="1" header="0.5" footer="0.5"/>
  <pageSetup paperSize="9" scale="65" fitToHeight="0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_12">
    <tabColor indexed="47"/>
  </sheetPr>
  <dimension ref="A1"/>
  <sheetViews>
    <sheetView workbookViewId="0"/>
  </sheetViews>
  <sheetFormatPr defaultRowHeight="11.25"/>
  <sheetData/>
  <phoneticPr fontId="3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_13">
    <tabColor indexed="47"/>
  </sheetPr>
  <dimension ref="A1"/>
  <sheetViews>
    <sheetView workbookViewId="0"/>
  </sheetViews>
  <sheetFormatPr defaultRowHeight="11.25"/>
  <sheetData/>
  <phoneticPr fontId="3" type="noConversion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_21">
    <tabColor indexed="47"/>
  </sheetPr>
  <dimension ref="A1"/>
  <sheetViews>
    <sheetView workbookViewId="0"/>
  </sheetViews>
  <sheetFormatPr defaultRowHeight="11.25"/>
  <sheetData/>
  <phoneticPr fontId="3" type="noConversion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_22">
    <tabColor indexed="47"/>
  </sheetPr>
  <dimension ref="A1"/>
  <sheetViews>
    <sheetView workbookViewId="0"/>
  </sheetViews>
  <sheetFormatPr defaultRowHeight="11.25"/>
  <sheetData/>
  <phoneticPr fontId="3" type="noConversion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_31">
    <tabColor indexed="47"/>
  </sheetPr>
  <dimension ref="A1"/>
  <sheetViews>
    <sheetView workbookViewId="0"/>
  </sheetViews>
  <sheetFormatPr defaultRowHeight="11.25"/>
  <sheetData/>
  <phoneticPr fontId="3" type="noConversion"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_41">
    <tabColor indexed="47"/>
  </sheetPr>
  <dimension ref="A1"/>
  <sheetViews>
    <sheetView workbookViewId="0"/>
  </sheetViews>
  <sheetFormatPr defaultRowHeight="11.25"/>
  <sheetData/>
  <phoneticPr fontId="3" type="noConversion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sheetPr codeName="modComm">
    <tabColor indexed="47"/>
  </sheetPr>
  <dimension ref="A1"/>
  <sheetViews>
    <sheetView showGridLines="0" zoomScaleNormal="100" workbookViewId="0"/>
  </sheetViews>
  <sheetFormatPr defaultColWidth="9.140625" defaultRowHeight="11.25"/>
  <cols>
    <col min="1" max="16384" width="9.140625" style="9"/>
  </cols>
  <sheetData/>
  <phoneticPr fontId="3" type="noConversion"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sheetPr codeName="modListProv">
    <tabColor indexed="47"/>
  </sheetPr>
  <dimension ref="A1"/>
  <sheetViews>
    <sheetView showGridLines="0" workbookViewId="0"/>
  </sheetViews>
  <sheetFormatPr defaultColWidth="9.140625" defaultRowHeight="11.25"/>
  <cols>
    <col min="1" max="16384" width="9.140625" style="189"/>
  </cols>
  <sheetData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sheetPr codeName="modButton" enableFormatConditionsCalculation="0">
    <tabColor indexed="47"/>
  </sheetPr>
  <dimension ref="B1:E38"/>
  <sheetViews>
    <sheetView showGridLines="0" workbookViewId="0"/>
  </sheetViews>
  <sheetFormatPr defaultRowHeight="11.25"/>
  <sheetData>
    <row r="1" spans="2:3" ht="52.5" customHeight="1">
      <c r="B1" s="16"/>
      <c r="C1" s="16"/>
    </row>
    <row r="33" spans="4:5" ht="15.75">
      <c r="D33" s="14"/>
    </row>
    <row r="38" spans="4:5" ht="15.75">
      <c r="E38" s="14"/>
    </row>
  </sheetData>
  <phoneticPr fontId="3" type="noConversion"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sheetPr codeName="modInstruction">
    <tabColor indexed="47"/>
  </sheetPr>
  <dimension ref="A1"/>
  <sheetViews>
    <sheetView showGridLines="0" zoomScaleNormal="100" workbookViewId="0"/>
  </sheetViews>
  <sheetFormatPr defaultColWidth="9.140625" defaultRowHeight="11.25"/>
  <cols>
    <col min="1" max="16384" width="9.140625" style="190"/>
  </cols>
  <sheetData/>
  <sheetProtection formatColumns="0" formatRows="0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ws_01">
    <tabColor indexed="31"/>
  </sheetPr>
  <dimension ref="A1:L68"/>
  <sheetViews>
    <sheetView showGridLines="0" view="pageBreakPreview" topLeftCell="D7" zoomScale="110" zoomScaleNormal="100" zoomScaleSheetLayoutView="110" workbookViewId="0">
      <selection activeCell="G28" sqref="G28"/>
    </sheetView>
  </sheetViews>
  <sheetFormatPr defaultColWidth="9.140625" defaultRowHeight="12.75"/>
  <cols>
    <col min="1" max="1" width="3.7109375" style="31" hidden="1" customWidth="1"/>
    <col min="2" max="2" width="3.7109375" style="28" hidden="1" customWidth="1"/>
    <col min="3" max="3" width="3.7109375" style="32" hidden="1" customWidth="1"/>
    <col min="4" max="4" width="1.7109375" style="33" customWidth="1"/>
    <col min="5" max="5" width="8.28515625" style="33" customWidth="1"/>
    <col min="6" max="6" width="37.42578125" style="33" customWidth="1"/>
    <col min="7" max="7" width="60.7109375" style="33" customWidth="1"/>
    <col min="8" max="8" width="5.42578125" style="46" customWidth="1"/>
    <col min="9" max="9" width="9.140625" style="33"/>
    <col min="10" max="10" width="13.5703125" style="33" customWidth="1"/>
    <col min="11" max="16384" width="9.140625" style="33"/>
  </cols>
  <sheetData>
    <row r="1" spans="1:12" hidden="1"/>
    <row r="2" spans="1:12" hidden="1"/>
    <row r="3" spans="1:12" hidden="1"/>
    <row r="4" spans="1:12" hidden="1"/>
    <row r="5" spans="1:12" hidden="1"/>
    <row r="6" spans="1:12" hidden="1"/>
    <row r="7" spans="1:12" s="30" customFormat="1" ht="12" customHeight="1">
      <c r="A7" s="27"/>
      <c r="B7" s="28"/>
      <c r="C7" s="29"/>
      <c r="E7" s="148"/>
      <c r="F7" s="148"/>
      <c r="G7" s="149" t="e">
        <f ca="1">version</f>
        <v>#NAME?</v>
      </c>
      <c r="H7" s="52"/>
    </row>
    <row r="8" spans="1:12" ht="22.5" customHeight="1">
      <c r="D8" s="47"/>
      <c r="E8" s="330" t="s">
        <v>283</v>
      </c>
      <c r="F8" s="331"/>
      <c r="G8" s="331"/>
      <c r="H8" s="47"/>
    </row>
    <row r="9" spans="1:12" ht="3.75" customHeight="1">
      <c r="D9" s="34"/>
      <c r="E9" s="150"/>
      <c r="F9" s="150"/>
      <c r="G9" s="150"/>
      <c r="H9" s="35"/>
    </row>
    <row r="10" spans="1:12" ht="20.25" customHeight="1">
      <c r="D10" s="34"/>
      <c r="E10" s="34"/>
      <c r="F10" s="34"/>
      <c r="G10" s="34"/>
      <c r="H10" s="35"/>
    </row>
    <row r="11" spans="1:12" ht="21" customHeight="1">
      <c r="D11" s="34"/>
      <c r="E11" s="34"/>
      <c r="F11" s="51" t="s">
        <v>172</v>
      </c>
      <c r="G11" s="152" t="s">
        <v>81</v>
      </c>
      <c r="H11" s="151"/>
    </row>
    <row r="12" spans="1:12" ht="18.75" customHeight="1">
      <c r="A12" s="36"/>
      <c r="D12" s="48"/>
      <c r="E12" s="48"/>
      <c r="F12" s="37"/>
      <c r="G12" s="153" t="s">
        <v>287</v>
      </c>
      <c r="H12" s="49"/>
    </row>
    <row r="13" spans="1:12" ht="21" customHeight="1">
      <c r="D13" s="48"/>
      <c r="E13" s="48"/>
      <c r="F13" s="55" t="s">
        <v>284</v>
      </c>
      <c r="G13" s="2">
        <v>2019</v>
      </c>
      <c r="H13" s="154"/>
    </row>
    <row r="14" spans="1:12" ht="21" customHeight="1">
      <c r="D14" s="48"/>
      <c r="E14" s="48"/>
      <c r="F14" s="55" t="s">
        <v>285</v>
      </c>
      <c r="G14" s="1" t="s">
        <v>149</v>
      </c>
      <c r="H14" s="237" t="str">
        <f>IFERROR(VLOOKUP(tit_month,TEHSHEET!E2:F14,2,FALSE),"")</f>
        <v>01</v>
      </c>
    </row>
    <row r="15" spans="1:12" ht="3" customHeight="1">
      <c r="D15" s="48"/>
      <c r="E15" s="48"/>
      <c r="F15" s="51"/>
      <c r="G15" s="193"/>
      <c r="H15" s="49"/>
    </row>
    <row r="16" spans="1:12" ht="3" customHeight="1">
      <c r="D16" s="48"/>
      <c r="E16" s="48"/>
      <c r="F16" s="202"/>
      <c r="G16" s="203"/>
      <c r="H16" s="40"/>
      <c r="L16" s="181"/>
    </row>
    <row r="17" spans="3:10" ht="20.100000000000001" customHeight="1">
      <c r="C17" s="41"/>
      <c r="D17" s="48"/>
      <c r="E17" s="48"/>
      <c r="F17" s="51" t="s">
        <v>43</v>
      </c>
      <c r="G17" s="191" t="s">
        <v>526</v>
      </c>
      <c r="H17" s="155"/>
      <c r="I17" s="192"/>
      <c r="J17" s="225" t="s">
        <v>525</v>
      </c>
    </row>
    <row r="18" spans="3:10" ht="20.100000000000001" customHeight="1">
      <c r="D18" s="48"/>
      <c r="E18" s="48"/>
      <c r="F18" s="51" t="s">
        <v>136</v>
      </c>
      <c r="G18" s="156" t="s">
        <v>527</v>
      </c>
      <c r="H18" s="157"/>
    </row>
    <row r="19" spans="3:10" ht="20.100000000000001" customHeight="1">
      <c r="D19" s="48"/>
      <c r="E19" s="48"/>
      <c r="F19" s="51" t="s">
        <v>137</v>
      </c>
      <c r="G19" s="156" t="s">
        <v>528</v>
      </c>
      <c r="H19" s="157"/>
    </row>
    <row r="20" spans="3:10" ht="20.100000000000001" customHeight="1">
      <c r="D20" s="48"/>
      <c r="E20" s="48"/>
      <c r="F20" s="51" t="s">
        <v>140</v>
      </c>
      <c r="G20" s="156" t="s">
        <v>529</v>
      </c>
      <c r="H20" s="157"/>
    </row>
    <row r="21" spans="3:10" ht="3" customHeight="1">
      <c r="D21" s="48"/>
      <c r="E21" s="224">
        <f>IF(nds_rate_index="","",(nds_rate_index-1)*100)</f>
        <v>19.999999999999996</v>
      </c>
      <c r="F21" s="38"/>
      <c r="G21" s="158"/>
      <c r="H21" s="49"/>
    </row>
    <row r="22" spans="3:10" ht="20.100000000000001" customHeight="1">
      <c r="D22" s="48"/>
      <c r="E22" s="48"/>
      <c r="F22" s="55" t="s">
        <v>307</v>
      </c>
      <c r="G22" s="194" t="s">
        <v>309</v>
      </c>
      <c r="H22" s="157"/>
    </row>
    <row r="23" spans="3:10" ht="24.75" hidden="1" customHeight="1">
      <c r="D23" s="48"/>
      <c r="E23" s="48"/>
      <c r="F23" s="51" t="s">
        <v>311</v>
      </c>
      <c r="G23" s="230"/>
      <c r="H23" s="49"/>
    </row>
    <row r="24" spans="3:10" ht="6" customHeight="1">
      <c r="D24" s="48"/>
      <c r="E24" s="48"/>
      <c r="F24" s="38"/>
      <c r="G24" s="158"/>
      <c r="H24" s="49"/>
    </row>
    <row r="25" spans="3:10" ht="20.100000000000001" customHeight="1">
      <c r="D25" s="48"/>
      <c r="E25" s="48"/>
      <c r="F25" s="55" t="s">
        <v>459</v>
      </c>
      <c r="G25" s="241" t="s">
        <v>720</v>
      </c>
      <c r="H25" s="157"/>
    </row>
    <row r="26" spans="3:10" ht="3" customHeight="1">
      <c r="D26" s="48"/>
      <c r="E26" s="48"/>
      <c r="F26" s="51"/>
      <c r="G26" s="158"/>
      <c r="H26" s="49"/>
    </row>
    <row r="27" spans="3:10" ht="20.100000000000001" customHeight="1">
      <c r="D27" s="48"/>
      <c r="E27" s="48"/>
      <c r="F27" s="55" t="s">
        <v>440</v>
      </c>
      <c r="G27" s="241" t="s">
        <v>721</v>
      </c>
      <c r="H27" s="157"/>
    </row>
    <row r="28" spans="3:10" ht="6" customHeight="1">
      <c r="D28" s="48"/>
      <c r="E28" s="48"/>
      <c r="F28" s="51"/>
      <c r="G28" s="158"/>
      <c r="H28" s="49"/>
    </row>
    <row r="29" spans="3:10" ht="20.100000000000001" customHeight="1">
      <c r="D29" s="48"/>
      <c r="E29" s="48"/>
      <c r="F29" s="55" t="s">
        <v>446</v>
      </c>
      <c r="G29" s="159" t="s">
        <v>14</v>
      </c>
      <c r="H29" s="157"/>
    </row>
    <row r="30" spans="3:10" ht="3.6" customHeight="1">
      <c r="D30" s="48"/>
      <c r="E30" s="48"/>
      <c r="F30" s="51"/>
      <c r="G30" s="158"/>
      <c r="H30" s="49"/>
    </row>
    <row r="31" spans="3:10" ht="20.100000000000001" customHeight="1">
      <c r="D31" s="48"/>
      <c r="E31" s="48"/>
      <c r="F31" s="51" t="s">
        <v>11</v>
      </c>
      <c r="G31" s="159" t="s">
        <v>14</v>
      </c>
      <c r="H31" s="157"/>
    </row>
    <row r="32" spans="3:10" ht="3.6" customHeight="1">
      <c r="D32" s="48"/>
      <c r="E32" s="48"/>
      <c r="F32" s="51"/>
      <c r="G32" s="158"/>
      <c r="H32" s="49"/>
    </row>
    <row r="33" spans="1:8" ht="19.5" customHeight="1">
      <c r="D33" s="48"/>
      <c r="E33" s="48"/>
      <c r="F33" s="51" t="s">
        <v>461</v>
      </c>
      <c r="G33" s="159" t="s">
        <v>15</v>
      </c>
      <c r="H33" s="228" t="s">
        <v>460</v>
      </c>
    </row>
    <row r="34" spans="1:8" ht="3.6" customHeight="1">
      <c r="D34" s="48"/>
      <c r="E34" s="48"/>
      <c r="F34" s="51"/>
      <c r="G34" s="158"/>
      <c r="H34" s="49"/>
    </row>
    <row r="35" spans="1:8" ht="19.5" customHeight="1">
      <c r="D35" s="48"/>
      <c r="E35" s="48"/>
      <c r="F35" s="51" t="s">
        <v>12</v>
      </c>
      <c r="G35" s="159" t="s">
        <v>18</v>
      </c>
      <c r="H35" s="157"/>
    </row>
    <row r="36" spans="1:8" ht="3.6" customHeight="1">
      <c r="D36" s="48"/>
      <c r="E36" s="48"/>
      <c r="F36" s="51"/>
      <c r="G36" s="158"/>
      <c r="H36" s="49"/>
    </row>
    <row r="37" spans="1:8" ht="20.100000000000001" customHeight="1">
      <c r="D37" s="48"/>
      <c r="E37" s="192">
        <v>1.2</v>
      </c>
      <c r="F37" s="51" t="s">
        <v>13</v>
      </c>
      <c r="G37" s="159" t="s">
        <v>15</v>
      </c>
      <c r="H37" s="157"/>
    </row>
    <row r="38" spans="1:8" ht="3" customHeight="1">
      <c r="D38" s="48"/>
      <c r="E38" s="238">
        <f>(nds_rate_index-1)*100</f>
        <v>19.999999999999996</v>
      </c>
      <c r="F38" s="195"/>
      <c r="G38" s="193"/>
      <c r="H38" s="49"/>
    </row>
    <row r="39" spans="1:8">
      <c r="D39" s="48"/>
      <c r="E39" s="48"/>
      <c r="F39" s="51"/>
      <c r="G39" s="6" t="s">
        <v>166</v>
      </c>
      <c r="H39" s="49"/>
    </row>
    <row r="40" spans="1:8" ht="21" customHeight="1">
      <c r="A40" s="42"/>
      <c r="D40" s="34"/>
      <c r="E40" s="34"/>
      <c r="F40" s="51" t="s">
        <v>167</v>
      </c>
      <c r="G40" s="187" t="s">
        <v>722</v>
      </c>
      <c r="H40" s="157"/>
    </row>
    <row r="41" spans="1:8" ht="21" customHeight="1">
      <c r="A41" s="42"/>
      <c r="D41" s="34"/>
      <c r="E41" s="34"/>
      <c r="F41" s="51" t="s">
        <v>168</v>
      </c>
      <c r="G41" s="187" t="s">
        <v>722</v>
      </c>
      <c r="H41" s="157"/>
    </row>
    <row r="42" spans="1:8">
      <c r="A42" s="42"/>
      <c r="D42" s="34"/>
      <c r="E42" s="34"/>
      <c r="F42" s="51"/>
      <c r="G42" s="201" t="s">
        <v>169</v>
      </c>
      <c r="H42" s="49"/>
    </row>
    <row r="43" spans="1:8" ht="21" customHeight="1">
      <c r="A43" s="42"/>
      <c r="D43" s="34"/>
      <c r="E43" s="34"/>
      <c r="F43" s="53" t="s">
        <v>173</v>
      </c>
      <c r="G43" s="187" t="s">
        <v>723</v>
      </c>
      <c r="H43" s="157"/>
    </row>
    <row r="44" spans="1:8" ht="21" customHeight="1">
      <c r="A44" s="42"/>
      <c r="D44" s="34"/>
      <c r="E44" s="34"/>
      <c r="F44" s="53" t="s">
        <v>174</v>
      </c>
      <c r="G44" s="187" t="s">
        <v>724</v>
      </c>
      <c r="H44" s="157"/>
    </row>
    <row r="45" spans="1:8">
      <c r="A45" s="42"/>
      <c r="D45" s="34"/>
      <c r="E45" s="34"/>
      <c r="F45" s="51"/>
      <c r="G45" s="201" t="s">
        <v>170</v>
      </c>
      <c r="H45" s="49"/>
    </row>
    <row r="46" spans="1:8" ht="21" customHeight="1">
      <c r="A46" s="42"/>
      <c r="D46" s="34"/>
      <c r="E46" s="34"/>
      <c r="F46" s="53" t="s">
        <v>173</v>
      </c>
      <c r="G46" s="187" t="s">
        <v>725</v>
      </c>
      <c r="H46" s="157"/>
    </row>
    <row r="47" spans="1:8" ht="21" customHeight="1">
      <c r="A47" s="42"/>
      <c r="D47" s="34"/>
      <c r="E47" s="34"/>
      <c r="F47" s="53" t="s">
        <v>174</v>
      </c>
      <c r="G47" s="187" t="s">
        <v>726</v>
      </c>
      <c r="H47" s="157"/>
    </row>
    <row r="48" spans="1:8" ht="12.75" customHeight="1">
      <c r="A48" s="42"/>
      <c r="D48" s="34"/>
      <c r="E48" s="34"/>
      <c r="F48" s="51"/>
      <c r="G48" s="201" t="s">
        <v>171</v>
      </c>
      <c r="H48" s="49"/>
    </row>
    <row r="49" spans="1:8" ht="21" customHeight="1">
      <c r="A49" s="42"/>
      <c r="B49" s="43"/>
      <c r="D49" s="39"/>
      <c r="E49" s="39"/>
      <c r="F49" s="54" t="s">
        <v>173</v>
      </c>
      <c r="G49" s="187" t="s">
        <v>727</v>
      </c>
      <c r="H49" s="157"/>
    </row>
    <row r="50" spans="1:8" ht="21" customHeight="1">
      <c r="A50" s="42"/>
      <c r="B50" s="43"/>
      <c r="D50" s="39"/>
      <c r="E50" s="39"/>
      <c r="F50" s="54" t="s">
        <v>138</v>
      </c>
      <c r="G50" s="187" t="s">
        <v>728</v>
      </c>
      <c r="H50" s="157"/>
    </row>
    <row r="51" spans="1:8" ht="21" customHeight="1">
      <c r="A51" s="42"/>
      <c r="B51" s="43"/>
      <c r="D51" s="39"/>
      <c r="E51" s="39"/>
      <c r="F51" s="53" t="s">
        <v>174</v>
      </c>
      <c r="G51" s="187" t="s">
        <v>729</v>
      </c>
      <c r="H51" s="157"/>
    </row>
    <row r="52" spans="1:8" ht="21" customHeight="1">
      <c r="A52" s="42"/>
      <c r="B52" s="43"/>
      <c r="D52" s="39"/>
      <c r="E52" s="39"/>
      <c r="F52" s="54" t="s">
        <v>175</v>
      </c>
      <c r="G52" s="187" t="s">
        <v>730</v>
      </c>
      <c r="H52" s="157"/>
    </row>
    <row r="53" spans="1:8" ht="6" hidden="1" customHeight="1">
      <c r="D53" s="48"/>
      <c r="E53" s="48"/>
      <c r="F53" s="38"/>
      <c r="G53" s="158"/>
      <c r="H53" s="49"/>
    </row>
    <row r="54" spans="1:8" ht="18" customHeight="1">
      <c r="A54" s="42"/>
      <c r="B54" s="43"/>
      <c r="D54" s="39"/>
      <c r="E54" s="39"/>
      <c r="F54" s="53" t="s">
        <v>312</v>
      </c>
      <c r="G54" s="204" t="s">
        <v>313</v>
      </c>
      <c r="H54" s="49"/>
    </row>
    <row r="55" spans="1:8">
      <c r="D55" s="34"/>
      <c r="E55" s="34"/>
      <c r="F55" s="34"/>
      <c r="G55" s="150"/>
      <c r="H55" s="50"/>
    </row>
    <row r="61" spans="1:8" s="45" customFormat="1">
      <c r="A61" s="31"/>
      <c r="B61" s="28"/>
      <c r="C61" s="32"/>
      <c r="D61" s="33"/>
      <c r="E61" s="33"/>
      <c r="F61" s="33"/>
      <c r="G61" s="33"/>
      <c r="H61" s="44"/>
    </row>
    <row r="63" spans="1:8">
      <c r="E63" s="196"/>
      <c r="F63" s="196"/>
      <c r="G63" s="196"/>
    </row>
    <row r="64" spans="1:8">
      <c r="E64" s="229" t="s">
        <v>569</v>
      </c>
      <c r="F64" s="199"/>
      <c r="G64" s="197"/>
    </row>
    <row r="65" spans="5:7">
      <c r="E65" s="200" t="s">
        <v>514</v>
      </c>
      <c r="F65" s="200"/>
      <c r="G65" s="198"/>
    </row>
    <row r="66" spans="5:7" ht="3.75" customHeight="1"/>
    <row r="67" spans="5:7" ht="19.5" hidden="1" customHeight="1">
      <c r="F67" s="188" t="s">
        <v>35</v>
      </c>
      <c r="G67" s="4" t="s">
        <v>15</v>
      </c>
    </row>
    <row r="68" spans="5:7" ht="19.5" hidden="1" customHeight="1">
      <c r="F68" s="188" t="s">
        <v>36</v>
      </c>
      <c r="G68" s="3"/>
    </row>
  </sheetData>
  <sheetProtection password="81D4" sheet="1" objects="1" scenarios="1" formatColumns="0" formatRows="0" autoFilter="0"/>
  <dataConsolidate leftLabels="1"/>
  <mergeCells count="1">
    <mergeCell ref="E8:G8"/>
  </mergeCells>
  <phoneticPr fontId="3" type="noConversion"/>
  <dataValidations xWindow="811" yWindow="506" count="13">
    <dataValidation type="textLength" operator="lessThanOrEqual" allowBlank="1" showInputMessage="1" showErrorMessage="1" errorTitle="Ошибка" error="Допускается ввод не более 900 символов!" sqref="G43:G44 G40:G41 G46:G47 G49:G52 G54">
      <formula1>900</formula1>
    </dataValidation>
    <dataValidation type="textLength" operator="equal" allowBlank="1" showInputMessage="1" showErrorMessage="1" sqref="G30 G36 G28 G32 G34 G26">
      <formula1>9</formula1>
    </dataValidation>
    <dataValidation operator="equal" allowBlank="1" showInputMessage="1" showErrorMessage="1" sqref="G53 G24 G21"/>
    <dataValidation type="list" allowBlank="1" showInputMessage="1" showErrorMessage="1" errorTitle="Ошибка" error="Необходимо выбрать значение из списка!" promptTitle="Ввод" prompt="Необходимо выбрать значение из списка" sqref="G13">
      <formula1>YEAR</formula1>
    </dataValidation>
    <dataValidation type="list" allowBlank="1" showInputMessage="1" showErrorMessage="1" errorTitle="Ошибка" error="Необходимо выбрать значение из списка!" promptTitle="Ввод" prompt="Необходимо выбрать значение из списка" sqref="G14">
      <formula1>MONTH</formula1>
    </dataValidation>
    <dataValidation type="list" operator="equal" allowBlank="1" showInputMessage="1" showErrorMessage="1" errorTitle="Ошибка!" error="Необходимо выбрать значение из списка!" promptTitle="Ввод" prompt="Необходимо выбрать значение из списка" sqref="G31 G29 G33">
      <formula1>DaNet</formula1>
    </dataValidation>
    <dataValidation type="list" allowBlank="1" showInputMessage="1" showErrorMessage="1" errorTitle="Ошибка" error="Необходимо выбрать значение из списка!" promptTitle="Ввод" prompt="Необходимо выбрать значение из списка" sqref="G35">
      <formula1>Sposob_Priobr_Range</formula1>
    </dataValidation>
    <dataValidation type="list" operator="equal" allowBlank="1" showInputMessage="1" showErrorMessage="1" errorTitle="Ошибка" error="Необходимо выбрать значение из списка!" promptTitle="Ввод" prompt="Необходимо выбрать значение из списка" sqref="G37">
      <formula1>DaNet</formula1>
    </dataValidation>
    <dataValidation allowBlank="1" error="Необходимо выбрать значение из списка!" promptTitle="Ввод" prompt="Необходимо выбрать значение из списка" sqref="G67"/>
    <dataValidation allowBlank="1" showInputMessage="1" promptTitle="Ввод" prompt="Для выбора организации  необходимо два раза нажать левую кнопку мыши!" sqref="G17"/>
    <dataValidation type="list" allowBlank="1" showInputMessage="1" showErrorMessage="1" error="Необходимо выбрать значение из списка!" promptTitle="Ввод" prompt="Необходимо выбрать значение из списка" sqref="G22">
      <formula1>type_report</formula1>
    </dataValidation>
    <dataValidation allowBlank="1" showInputMessage="1" promptTitle="Ввод" prompt="Необходимо указать ОКАТО территории оказания услуг" sqref="G27"/>
    <dataValidation allowBlank="1" prompt="Загружается автоматически при выборе отчетного периода! (используется в расчетах)" sqref="E21"/>
  </dataValidations>
  <pageMargins left="0.74803149606299213" right="0.74803149606299213" top="0.98425196850393704" bottom="0.98425196850393704" header="0.51181102362204722" footer="0.51181102362204722"/>
  <pageSetup paperSize="9" scale="75" orientation="portrait" r:id="rId1"/>
  <headerFooter alignWithMargins="0"/>
  <colBreaks count="1" manualBreakCount="1">
    <brk id="7" max="1048575" man="1"/>
  </colBreaks>
  <drawing r:id="rId2"/>
</worksheet>
</file>

<file path=xl/worksheets/sheet30.xml><?xml version="1.0" encoding="utf-8"?>
<worksheet xmlns="http://schemas.openxmlformats.org/spreadsheetml/2006/main" xmlns:r="http://schemas.openxmlformats.org/officeDocument/2006/relationships">
  <sheetPr codeName="TSH_REESTR_ORG" enableFormatConditionsCalculation="0">
    <tabColor indexed="47"/>
  </sheetPr>
  <dimension ref="A1:R13"/>
  <sheetViews>
    <sheetView showGridLines="0" workbookViewId="0"/>
  </sheetViews>
  <sheetFormatPr defaultColWidth="9.140625" defaultRowHeight="11.25"/>
  <cols>
    <col min="1" max="1" width="9.140625" style="7"/>
    <col min="2" max="2" width="22.7109375" style="7" bestFit="1" customWidth="1"/>
    <col min="3" max="16384" width="9.140625" style="7"/>
  </cols>
  <sheetData>
    <row r="1" spans="1:18">
      <c r="B1" s="7" t="s">
        <v>515</v>
      </c>
      <c r="C1" s="7" t="s">
        <v>516</v>
      </c>
      <c r="D1" s="7" t="s">
        <v>145</v>
      </c>
      <c r="E1" s="7" t="s">
        <v>517</v>
      </c>
      <c r="F1" s="7" t="s">
        <v>146</v>
      </c>
      <c r="G1" s="7" t="s">
        <v>147</v>
      </c>
      <c r="H1" s="7" t="s">
        <v>141</v>
      </c>
      <c r="I1" s="7" t="s">
        <v>142</v>
      </c>
      <c r="J1" s="7" t="s">
        <v>143</v>
      </c>
      <c r="K1" s="7" t="s">
        <v>144</v>
      </c>
      <c r="L1" s="7" t="s">
        <v>518</v>
      </c>
      <c r="M1" s="7" t="s">
        <v>519</v>
      </c>
      <c r="N1" s="7" t="s">
        <v>520</v>
      </c>
      <c r="O1" s="7" t="s">
        <v>521</v>
      </c>
      <c r="P1" s="7" t="s">
        <v>177</v>
      </c>
      <c r="Q1" s="7" t="s">
        <v>522</v>
      </c>
      <c r="R1" s="7" t="s">
        <v>523</v>
      </c>
    </row>
    <row r="2" spans="1:18">
      <c r="A2" s="7">
        <v>1</v>
      </c>
      <c r="B2" s="7" t="s">
        <v>524</v>
      </c>
      <c r="C2" s="7" t="s">
        <v>81</v>
      </c>
      <c r="H2" s="7" t="s">
        <v>525</v>
      </c>
      <c r="I2" s="7" t="s">
        <v>526</v>
      </c>
      <c r="J2" s="7" t="s">
        <v>527</v>
      </c>
      <c r="K2" s="7" t="s">
        <v>528</v>
      </c>
      <c r="Q2" s="7" t="s">
        <v>529</v>
      </c>
      <c r="R2" s="7" t="s">
        <v>530</v>
      </c>
    </row>
    <row r="3" spans="1:18">
      <c r="A3" s="7">
        <v>2</v>
      </c>
      <c r="B3" s="7" t="s">
        <v>524</v>
      </c>
      <c r="C3" s="7" t="s">
        <v>81</v>
      </c>
      <c r="H3" s="7" t="s">
        <v>525</v>
      </c>
      <c r="I3" s="7" t="s">
        <v>526</v>
      </c>
      <c r="J3" s="7" t="s">
        <v>527</v>
      </c>
      <c r="K3" s="7" t="s">
        <v>528</v>
      </c>
      <c r="Q3" s="7" t="s">
        <v>531</v>
      </c>
      <c r="R3" s="7" t="s">
        <v>532</v>
      </c>
    </row>
    <row r="4" spans="1:18">
      <c r="A4" s="7">
        <v>3</v>
      </c>
      <c r="B4" s="7" t="s">
        <v>524</v>
      </c>
      <c r="C4" s="7" t="s">
        <v>81</v>
      </c>
      <c r="H4" s="7" t="s">
        <v>533</v>
      </c>
      <c r="I4" s="7" t="s">
        <v>534</v>
      </c>
      <c r="J4" s="7" t="s">
        <v>535</v>
      </c>
      <c r="K4" s="7" t="s">
        <v>528</v>
      </c>
      <c r="Q4" s="7" t="s">
        <v>529</v>
      </c>
      <c r="R4" s="7" t="s">
        <v>530</v>
      </c>
    </row>
    <row r="5" spans="1:18">
      <c r="A5" s="7">
        <v>4</v>
      </c>
      <c r="B5" s="7" t="s">
        <v>524</v>
      </c>
      <c r="C5" s="7" t="s">
        <v>81</v>
      </c>
      <c r="H5" s="7" t="s">
        <v>533</v>
      </c>
      <c r="I5" s="7" t="s">
        <v>534</v>
      </c>
      <c r="J5" s="7" t="s">
        <v>535</v>
      </c>
      <c r="K5" s="7" t="s">
        <v>528</v>
      </c>
      <c r="Q5" s="7" t="s">
        <v>531</v>
      </c>
      <c r="R5" s="7" t="s">
        <v>532</v>
      </c>
    </row>
    <row r="6" spans="1:18">
      <c r="A6" s="7">
        <v>5</v>
      </c>
      <c r="B6" s="7" t="s">
        <v>524</v>
      </c>
      <c r="C6" s="7" t="s">
        <v>81</v>
      </c>
      <c r="H6" s="7" t="s">
        <v>533</v>
      </c>
      <c r="I6" s="7" t="s">
        <v>534</v>
      </c>
      <c r="J6" s="7" t="s">
        <v>535</v>
      </c>
      <c r="K6" s="7" t="s">
        <v>528</v>
      </c>
      <c r="Q6" s="7" t="s">
        <v>536</v>
      </c>
      <c r="R6" s="7" t="s">
        <v>537</v>
      </c>
    </row>
    <row r="7" spans="1:18">
      <c r="A7" s="7">
        <v>6</v>
      </c>
      <c r="B7" s="7" t="s">
        <v>524</v>
      </c>
      <c r="C7" s="7" t="s">
        <v>81</v>
      </c>
      <c r="H7" s="7" t="s">
        <v>533</v>
      </c>
      <c r="I7" s="7" t="s">
        <v>534</v>
      </c>
      <c r="J7" s="7" t="s">
        <v>535</v>
      </c>
      <c r="K7" s="7" t="s">
        <v>528</v>
      </c>
      <c r="Q7" s="7" t="s">
        <v>538</v>
      </c>
      <c r="R7" s="7" t="s">
        <v>539</v>
      </c>
    </row>
    <row r="8" spans="1:18">
      <c r="A8" s="7">
        <v>7</v>
      </c>
      <c r="B8" s="7" t="s">
        <v>524</v>
      </c>
      <c r="C8" s="7" t="s">
        <v>81</v>
      </c>
      <c r="H8" s="7" t="s">
        <v>540</v>
      </c>
      <c r="I8" s="7" t="s">
        <v>541</v>
      </c>
      <c r="J8" s="7" t="s">
        <v>542</v>
      </c>
      <c r="K8" s="7" t="s">
        <v>528</v>
      </c>
      <c r="Q8" s="7" t="s">
        <v>529</v>
      </c>
      <c r="R8" s="7" t="s">
        <v>530</v>
      </c>
    </row>
    <row r="9" spans="1:18">
      <c r="A9" s="7">
        <v>8</v>
      </c>
      <c r="B9" s="7" t="s">
        <v>524</v>
      </c>
      <c r="C9" s="7" t="s">
        <v>81</v>
      </c>
      <c r="H9" s="7" t="s">
        <v>543</v>
      </c>
      <c r="I9" s="7" t="s">
        <v>544</v>
      </c>
      <c r="J9" s="7" t="s">
        <v>545</v>
      </c>
      <c r="K9" s="7" t="s">
        <v>546</v>
      </c>
      <c r="Q9" s="7" t="s">
        <v>547</v>
      </c>
      <c r="R9" s="7" t="s">
        <v>548</v>
      </c>
    </row>
    <row r="10" spans="1:18">
      <c r="A10" s="7">
        <v>9</v>
      </c>
      <c r="B10" s="7" t="s">
        <v>524</v>
      </c>
      <c r="C10" s="7" t="s">
        <v>81</v>
      </c>
      <c r="H10" s="7" t="s">
        <v>549</v>
      </c>
      <c r="I10" s="7" t="s">
        <v>550</v>
      </c>
      <c r="J10" s="7" t="s">
        <v>551</v>
      </c>
      <c r="K10" s="7" t="s">
        <v>552</v>
      </c>
      <c r="Q10" s="7" t="s">
        <v>553</v>
      </c>
      <c r="R10" s="7" t="s">
        <v>554</v>
      </c>
    </row>
    <row r="11" spans="1:18">
      <c r="A11" s="7">
        <v>10</v>
      </c>
      <c r="B11" s="7" t="s">
        <v>524</v>
      </c>
      <c r="C11" s="7" t="s">
        <v>81</v>
      </c>
      <c r="H11" s="7" t="s">
        <v>555</v>
      </c>
      <c r="I11" s="7" t="s">
        <v>556</v>
      </c>
      <c r="J11" s="7" t="s">
        <v>557</v>
      </c>
      <c r="K11" s="7" t="s">
        <v>558</v>
      </c>
      <c r="Q11" s="7" t="s">
        <v>559</v>
      </c>
      <c r="R11" s="7" t="s">
        <v>560</v>
      </c>
    </row>
    <row r="12" spans="1:18">
      <c r="A12" s="7">
        <v>11</v>
      </c>
      <c r="B12" s="7" t="s">
        <v>524</v>
      </c>
      <c r="C12" s="7" t="s">
        <v>81</v>
      </c>
      <c r="H12" s="7" t="s">
        <v>561</v>
      </c>
      <c r="I12" s="7" t="s">
        <v>562</v>
      </c>
      <c r="J12" s="7" t="s">
        <v>563</v>
      </c>
      <c r="K12" s="7" t="s">
        <v>564</v>
      </c>
      <c r="Q12" s="7" t="s">
        <v>529</v>
      </c>
      <c r="R12" s="7" t="s">
        <v>530</v>
      </c>
    </row>
    <row r="13" spans="1:18">
      <c r="A13" s="7">
        <v>12</v>
      </c>
      <c r="B13" s="7" t="s">
        <v>524</v>
      </c>
      <c r="C13" s="7" t="s">
        <v>81</v>
      </c>
      <c r="H13" s="7" t="s">
        <v>565</v>
      </c>
      <c r="I13" s="7" t="s">
        <v>566</v>
      </c>
      <c r="J13" s="7" t="s">
        <v>567</v>
      </c>
      <c r="K13" s="7" t="s">
        <v>568</v>
      </c>
      <c r="Q13" s="7" t="s">
        <v>553</v>
      </c>
      <c r="R13" s="7" t="s">
        <v>554</v>
      </c>
    </row>
  </sheetData>
  <sheetProtection formatColumns="0" formatRows="0"/>
  <phoneticPr fontId="3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>
  <sheetPr codeName="TSH_REESTR_FIL" enableFormatConditionsCalculation="0">
    <tabColor indexed="47"/>
  </sheetPr>
  <dimension ref="A1"/>
  <sheetViews>
    <sheetView showGridLines="0" workbookViewId="0"/>
  </sheetViews>
  <sheetFormatPr defaultColWidth="9.140625" defaultRowHeight="11.25"/>
  <cols>
    <col min="1" max="16384" width="9.140625" style="7"/>
  </cols>
  <sheetData/>
  <phoneticPr fontId="3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>
  <sheetPr codeName="modfrmCheckUpdates">
    <tabColor indexed="47"/>
  </sheetPr>
  <dimension ref="A1"/>
  <sheetViews>
    <sheetView zoomScaleNormal="85" workbookViewId="0"/>
  </sheetViews>
  <sheetFormatPr defaultColWidth="9.140625" defaultRowHeight="11.25"/>
  <cols>
    <col min="1" max="16384" width="9.140625" style="182"/>
  </cols>
  <sheetData/>
  <sheetProtection formatColumns="0" formatRows="0"/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>
  <sheetPr codeName="modfrmRegion">
    <tabColor indexed="47"/>
  </sheetPr>
  <dimension ref="A1"/>
  <sheetViews>
    <sheetView showGridLines="0" zoomScaleNormal="100" workbookViewId="0"/>
  </sheetViews>
  <sheetFormatPr defaultColWidth="9.140625" defaultRowHeight="11.25"/>
  <cols>
    <col min="1" max="16384" width="9.140625" style="9"/>
  </cols>
  <sheetData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>
  <sheetPr codeName="modfrmReestr" enableFormatConditionsCalculation="0">
    <tabColor indexed="47"/>
  </sheetPr>
  <dimension ref="A1"/>
  <sheetViews>
    <sheetView showGridLines="0" zoomScaleNormal="85" workbookViewId="0"/>
  </sheetViews>
  <sheetFormatPr defaultColWidth="9.140625" defaultRowHeight="11.25"/>
  <cols>
    <col min="1" max="16384" width="9.140625" style="7"/>
  </cols>
  <sheetData/>
  <sheetProtection formatColumns="0" formatRows="0"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>
  <sheetPr codeName="modReestr" enableFormatConditionsCalculation="0">
    <tabColor indexed="47"/>
  </sheetPr>
  <dimension ref="A1"/>
  <sheetViews>
    <sheetView showGridLines="0" zoomScaleNormal="85" workbookViewId="0"/>
  </sheetViews>
  <sheetFormatPr defaultRowHeight="11.25"/>
  <sheetData/>
  <sheetProtection formatColumns="0" formatRows="0"/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>
  <sheetPr codeName="modUpdTemplMain" enableFormatConditionsCalculation="0">
    <tabColor indexed="47"/>
  </sheetPr>
  <dimension ref="A1"/>
  <sheetViews>
    <sheetView showGridLines="0" zoomScaleNormal="100" workbookViewId="0"/>
  </sheetViews>
  <sheetFormatPr defaultRowHeight="11.25"/>
  <sheetData/>
  <sheetProtection formatColumns="0" formatRows="0"/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>
  <sheetPr codeName="modfrmDateChoose">
    <tabColor indexed="47"/>
  </sheetPr>
  <dimension ref="A1"/>
  <sheetViews>
    <sheetView showGridLines="0" zoomScaleNormal="100" workbookViewId="0"/>
  </sheetViews>
  <sheetFormatPr defaultColWidth="9.140625" defaultRowHeight="11.25"/>
  <cols>
    <col min="1" max="16384" width="9.140625" style="9"/>
  </cols>
  <sheetData/>
  <phoneticPr fontId="3" type="noConversion"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>
  <sheetPr codeName="modHyperlink">
    <tabColor indexed="47"/>
  </sheetPr>
  <dimension ref="A1"/>
  <sheetViews>
    <sheetView showGridLines="0" workbookViewId="0"/>
  </sheetViews>
  <sheetFormatPr defaultColWidth="9.140625" defaultRowHeight="15"/>
  <cols>
    <col min="1" max="16384" width="9.140625" style="8"/>
  </cols>
  <sheetData/>
  <sheetProtection formatColumns="0" formatRows="0"/>
  <pageMargins left="0.75" right="0.75" top="1" bottom="1" header="0.5" footer="0.5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"/>
  <sheetViews>
    <sheetView showGridLines="0" workbookViewId="0"/>
  </sheetViews>
  <sheetFormatPr defaultColWidth="9.140625" defaultRowHeight="11.25"/>
  <cols>
    <col min="1" max="16384" width="9.140625" style="113"/>
  </cols>
  <sheetData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ws_11">
    <pageSetUpPr fitToPage="1"/>
  </sheetPr>
  <dimension ref="A1:DF53"/>
  <sheetViews>
    <sheetView showGridLines="0" topLeftCell="C7" zoomScaleNormal="100" zoomScaleSheetLayoutView="100" workbookViewId="0">
      <pane xSplit="3" ySplit="10" topLeftCell="F17" activePane="bottomRight" state="frozen"/>
      <selection activeCell="C7" sqref="C7"/>
      <selection pane="topRight" activeCell="F7" sqref="F7"/>
      <selection pane="bottomLeft" activeCell="C17" sqref="C17"/>
      <selection pane="bottomRight"/>
    </sheetView>
  </sheetViews>
  <sheetFormatPr defaultRowHeight="11.25"/>
  <cols>
    <col min="1" max="1" width="9.140625" style="57" hidden="1" customWidth="1"/>
    <col min="2" max="2" width="9.140625" style="58" hidden="1" customWidth="1"/>
    <col min="3" max="3" width="1.7109375" style="58" customWidth="1"/>
    <col min="4" max="4" width="60.7109375" style="58" customWidth="1"/>
    <col min="5" max="5" width="6.7109375" style="58" customWidth="1"/>
    <col min="6" max="110" width="12.7109375" style="58" customWidth="1"/>
    <col min="111" max="249" width="9.140625" style="58"/>
    <col min="250" max="251" width="0" style="58" hidden="1" customWidth="1"/>
    <col min="252" max="252" width="4.140625" style="58" customWidth="1"/>
    <col min="253" max="253" width="35.85546875" style="58" customWidth="1"/>
    <col min="254" max="254" width="6.7109375" style="58" customWidth="1"/>
    <col min="255" max="359" width="7.28515625" style="58" customWidth="1"/>
    <col min="360" max="366" width="0" style="58" hidden="1" customWidth="1"/>
    <col min="367" max="505" width="9.140625" style="58"/>
    <col min="506" max="507" width="0" style="58" hidden="1" customWidth="1"/>
    <col min="508" max="508" width="4.140625" style="58" customWidth="1"/>
    <col min="509" max="509" width="35.85546875" style="58" customWidth="1"/>
    <col min="510" max="510" width="6.7109375" style="58" customWidth="1"/>
    <col min="511" max="615" width="7.28515625" style="58" customWidth="1"/>
    <col min="616" max="622" width="0" style="58" hidden="1" customWidth="1"/>
    <col min="623" max="761" width="9.140625" style="58"/>
    <col min="762" max="763" width="0" style="58" hidden="1" customWidth="1"/>
    <col min="764" max="764" width="4.140625" style="58" customWidth="1"/>
    <col min="765" max="765" width="35.85546875" style="58" customWidth="1"/>
    <col min="766" max="766" width="6.7109375" style="58" customWidth="1"/>
    <col min="767" max="871" width="7.28515625" style="58" customWidth="1"/>
    <col min="872" max="878" width="0" style="58" hidden="1" customWidth="1"/>
    <col min="879" max="1017" width="9.140625" style="58"/>
    <col min="1018" max="1019" width="0" style="58" hidden="1" customWidth="1"/>
    <col min="1020" max="1020" width="4.140625" style="58" customWidth="1"/>
    <col min="1021" max="1021" width="35.85546875" style="58" customWidth="1"/>
    <col min="1022" max="1022" width="6.7109375" style="58" customWidth="1"/>
    <col min="1023" max="1127" width="7.28515625" style="58" customWidth="1"/>
    <col min="1128" max="1134" width="0" style="58" hidden="1" customWidth="1"/>
    <col min="1135" max="1273" width="9.140625" style="58"/>
    <col min="1274" max="1275" width="0" style="58" hidden="1" customWidth="1"/>
    <col min="1276" max="1276" width="4.140625" style="58" customWidth="1"/>
    <col min="1277" max="1277" width="35.85546875" style="58" customWidth="1"/>
    <col min="1278" max="1278" width="6.7109375" style="58" customWidth="1"/>
    <col min="1279" max="1383" width="7.28515625" style="58" customWidth="1"/>
    <col min="1384" max="1390" width="0" style="58" hidden="1" customWidth="1"/>
    <col min="1391" max="1529" width="9.140625" style="58"/>
    <col min="1530" max="1531" width="0" style="58" hidden="1" customWidth="1"/>
    <col min="1532" max="1532" width="4.140625" style="58" customWidth="1"/>
    <col min="1533" max="1533" width="35.85546875" style="58" customWidth="1"/>
    <col min="1534" max="1534" width="6.7109375" style="58" customWidth="1"/>
    <col min="1535" max="1639" width="7.28515625" style="58" customWidth="1"/>
    <col min="1640" max="1646" width="0" style="58" hidden="1" customWidth="1"/>
    <col min="1647" max="1785" width="9.140625" style="58"/>
    <col min="1786" max="1787" width="0" style="58" hidden="1" customWidth="1"/>
    <col min="1788" max="1788" width="4.140625" style="58" customWidth="1"/>
    <col min="1789" max="1789" width="35.85546875" style="58" customWidth="1"/>
    <col min="1790" max="1790" width="6.7109375" style="58" customWidth="1"/>
    <col min="1791" max="1895" width="7.28515625" style="58" customWidth="1"/>
    <col min="1896" max="1902" width="0" style="58" hidden="1" customWidth="1"/>
    <col min="1903" max="2041" width="9.140625" style="58"/>
    <col min="2042" max="2043" width="0" style="58" hidden="1" customWidth="1"/>
    <col min="2044" max="2044" width="4.140625" style="58" customWidth="1"/>
    <col min="2045" max="2045" width="35.85546875" style="58" customWidth="1"/>
    <col min="2046" max="2046" width="6.7109375" style="58" customWidth="1"/>
    <col min="2047" max="2151" width="7.28515625" style="58" customWidth="1"/>
    <col min="2152" max="2158" width="0" style="58" hidden="1" customWidth="1"/>
    <col min="2159" max="2297" width="9.140625" style="58"/>
    <col min="2298" max="2299" width="0" style="58" hidden="1" customWidth="1"/>
    <col min="2300" max="2300" width="4.140625" style="58" customWidth="1"/>
    <col min="2301" max="2301" width="35.85546875" style="58" customWidth="1"/>
    <col min="2302" max="2302" width="6.7109375" style="58" customWidth="1"/>
    <col min="2303" max="2407" width="7.28515625" style="58" customWidth="1"/>
    <col min="2408" max="2414" width="0" style="58" hidden="1" customWidth="1"/>
    <col min="2415" max="2553" width="9.140625" style="58"/>
    <col min="2554" max="2555" width="0" style="58" hidden="1" customWidth="1"/>
    <col min="2556" max="2556" width="4.140625" style="58" customWidth="1"/>
    <col min="2557" max="2557" width="35.85546875" style="58" customWidth="1"/>
    <col min="2558" max="2558" width="6.7109375" style="58" customWidth="1"/>
    <col min="2559" max="2663" width="7.28515625" style="58" customWidth="1"/>
    <col min="2664" max="2670" width="0" style="58" hidden="1" customWidth="1"/>
    <col min="2671" max="2809" width="9.140625" style="58"/>
    <col min="2810" max="2811" width="0" style="58" hidden="1" customWidth="1"/>
    <col min="2812" max="2812" width="4.140625" style="58" customWidth="1"/>
    <col min="2813" max="2813" width="35.85546875" style="58" customWidth="1"/>
    <col min="2814" max="2814" width="6.7109375" style="58" customWidth="1"/>
    <col min="2815" max="2919" width="7.28515625" style="58" customWidth="1"/>
    <col min="2920" max="2926" width="0" style="58" hidden="1" customWidth="1"/>
    <col min="2927" max="3065" width="9.140625" style="58"/>
    <col min="3066" max="3067" width="0" style="58" hidden="1" customWidth="1"/>
    <col min="3068" max="3068" width="4.140625" style="58" customWidth="1"/>
    <col min="3069" max="3069" width="35.85546875" style="58" customWidth="1"/>
    <col min="3070" max="3070" width="6.7109375" style="58" customWidth="1"/>
    <col min="3071" max="3175" width="7.28515625" style="58" customWidth="1"/>
    <col min="3176" max="3182" width="0" style="58" hidden="1" customWidth="1"/>
    <col min="3183" max="3321" width="9.140625" style="58"/>
    <col min="3322" max="3323" width="0" style="58" hidden="1" customWidth="1"/>
    <col min="3324" max="3324" width="4.140625" style="58" customWidth="1"/>
    <col min="3325" max="3325" width="35.85546875" style="58" customWidth="1"/>
    <col min="3326" max="3326" width="6.7109375" style="58" customWidth="1"/>
    <col min="3327" max="3431" width="7.28515625" style="58" customWidth="1"/>
    <col min="3432" max="3438" width="0" style="58" hidden="1" customWidth="1"/>
    <col min="3439" max="3577" width="9.140625" style="58"/>
    <col min="3578" max="3579" width="0" style="58" hidden="1" customWidth="1"/>
    <col min="3580" max="3580" width="4.140625" style="58" customWidth="1"/>
    <col min="3581" max="3581" width="35.85546875" style="58" customWidth="1"/>
    <col min="3582" max="3582" width="6.7109375" style="58" customWidth="1"/>
    <col min="3583" max="3687" width="7.28515625" style="58" customWidth="1"/>
    <col min="3688" max="3694" width="0" style="58" hidden="1" customWidth="1"/>
    <col min="3695" max="3833" width="9.140625" style="58"/>
    <col min="3834" max="3835" width="0" style="58" hidden="1" customWidth="1"/>
    <col min="3836" max="3836" width="4.140625" style="58" customWidth="1"/>
    <col min="3837" max="3837" width="35.85546875" style="58" customWidth="1"/>
    <col min="3838" max="3838" width="6.7109375" style="58" customWidth="1"/>
    <col min="3839" max="3943" width="7.28515625" style="58" customWidth="1"/>
    <col min="3944" max="3950" width="0" style="58" hidden="1" customWidth="1"/>
    <col min="3951" max="4089" width="9.140625" style="58"/>
    <col min="4090" max="4091" width="0" style="58" hidden="1" customWidth="1"/>
    <col min="4092" max="4092" width="4.140625" style="58" customWidth="1"/>
    <col min="4093" max="4093" width="35.85546875" style="58" customWidth="1"/>
    <col min="4094" max="4094" width="6.7109375" style="58" customWidth="1"/>
    <col min="4095" max="4199" width="7.28515625" style="58" customWidth="1"/>
    <col min="4200" max="4206" width="0" style="58" hidden="1" customWidth="1"/>
    <col min="4207" max="4345" width="9.140625" style="58"/>
    <col min="4346" max="4347" width="0" style="58" hidden="1" customWidth="1"/>
    <col min="4348" max="4348" width="4.140625" style="58" customWidth="1"/>
    <col min="4349" max="4349" width="35.85546875" style="58" customWidth="1"/>
    <col min="4350" max="4350" width="6.7109375" style="58" customWidth="1"/>
    <col min="4351" max="4455" width="7.28515625" style="58" customWidth="1"/>
    <col min="4456" max="4462" width="0" style="58" hidden="1" customWidth="1"/>
    <col min="4463" max="4601" width="9.140625" style="58"/>
    <col min="4602" max="4603" width="0" style="58" hidden="1" customWidth="1"/>
    <col min="4604" max="4604" width="4.140625" style="58" customWidth="1"/>
    <col min="4605" max="4605" width="35.85546875" style="58" customWidth="1"/>
    <col min="4606" max="4606" width="6.7109375" style="58" customWidth="1"/>
    <col min="4607" max="4711" width="7.28515625" style="58" customWidth="1"/>
    <col min="4712" max="4718" width="0" style="58" hidden="1" customWidth="1"/>
    <col min="4719" max="4857" width="9.140625" style="58"/>
    <col min="4858" max="4859" width="0" style="58" hidden="1" customWidth="1"/>
    <col min="4860" max="4860" width="4.140625" style="58" customWidth="1"/>
    <col min="4861" max="4861" width="35.85546875" style="58" customWidth="1"/>
    <col min="4862" max="4862" width="6.7109375" style="58" customWidth="1"/>
    <col min="4863" max="4967" width="7.28515625" style="58" customWidth="1"/>
    <col min="4968" max="4974" width="0" style="58" hidden="1" customWidth="1"/>
    <col min="4975" max="5113" width="9.140625" style="58"/>
    <col min="5114" max="5115" width="0" style="58" hidden="1" customWidth="1"/>
    <col min="5116" max="5116" width="4.140625" style="58" customWidth="1"/>
    <col min="5117" max="5117" width="35.85546875" style="58" customWidth="1"/>
    <col min="5118" max="5118" width="6.7109375" style="58" customWidth="1"/>
    <col min="5119" max="5223" width="7.28515625" style="58" customWidth="1"/>
    <col min="5224" max="5230" width="0" style="58" hidden="1" customWidth="1"/>
    <col min="5231" max="5369" width="9.140625" style="58"/>
    <col min="5370" max="5371" width="0" style="58" hidden="1" customWidth="1"/>
    <col min="5372" max="5372" width="4.140625" style="58" customWidth="1"/>
    <col min="5373" max="5373" width="35.85546875" style="58" customWidth="1"/>
    <col min="5374" max="5374" width="6.7109375" style="58" customWidth="1"/>
    <col min="5375" max="5479" width="7.28515625" style="58" customWidth="1"/>
    <col min="5480" max="5486" width="0" style="58" hidden="1" customWidth="1"/>
    <col min="5487" max="5625" width="9.140625" style="58"/>
    <col min="5626" max="5627" width="0" style="58" hidden="1" customWidth="1"/>
    <col min="5628" max="5628" width="4.140625" style="58" customWidth="1"/>
    <col min="5629" max="5629" width="35.85546875" style="58" customWidth="1"/>
    <col min="5630" max="5630" width="6.7109375" style="58" customWidth="1"/>
    <col min="5631" max="5735" width="7.28515625" style="58" customWidth="1"/>
    <col min="5736" max="5742" width="0" style="58" hidden="1" customWidth="1"/>
    <col min="5743" max="5881" width="9.140625" style="58"/>
    <col min="5882" max="5883" width="0" style="58" hidden="1" customWidth="1"/>
    <col min="5884" max="5884" width="4.140625" style="58" customWidth="1"/>
    <col min="5885" max="5885" width="35.85546875" style="58" customWidth="1"/>
    <col min="5886" max="5886" width="6.7109375" style="58" customWidth="1"/>
    <col min="5887" max="5991" width="7.28515625" style="58" customWidth="1"/>
    <col min="5992" max="5998" width="0" style="58" hidden="1" customWidth="1"/>
    <col min="5999" max="6137" width="9.140625" style="58"/>
    <col min="6138" max="6139" width="0" style="58" hidden="1" customWidth="1"/>
    <col min="6140" max="6140" width="4.140625" style="58" customWidth="1"/>
    <col min="6141" max="6141" width="35.85546875" style="58" customWidth="1"/>
    <col min="6142" max="6142" width="6.7109375" style="58" customWidth="1"/>
    <col min="6143" max="6247" width="7.28515625" style="58" customWidth="1"/>
    <col min="6248" max="6254" width="0" style="58" hidden="1" customWidth="1"/>
    <col min="6255" max="6393" width="9.140625" style="58"/>
    <col min="6394" max="6395" width="0" style="58" hidden="1" customWidth="1"/>
    <col min="6396" max="6396" width="4.140625" style="58" customWidth="1"/>
    <col min="6397" max="6397" width="35.85546875" style="58" customWidth="1"/>
    <col min="6398" max="6398" width="6.7109375" style="58" customWidth="1"/>
    <col min="6399" max="6503" width="7.28515625" style="58" customWidth="1"/>
    <col min="6504" max="6510" width="0" style="58" hidden="1" customWidth="1"/>
    <col min="6511" max="6649" width="9.140625" style="58"/>
    <col min="6650" max="6651" width="0" style="58" hidden="1" customWidth="1"/>
    <col min="6652" max="6652" width="4.140625" style="58" customWidth="1"/>
    <col min="6653" max="6653" width="35.85546875" style="58" customWidth="1"/>
    <col min="6654" max="6654" width="6.7109375" style="58" customWidth="1"/>
    <col min="6655" max="6759" width="7.28515625" style="58" customWidth="1"/>
    <col min="6760" max="6766" width="0" style="58" hidden="1" customWidth="1"/>
    <col min="6767" max="6905" width="9.140625" style="58"/>
    <col min="6906" max="6907" width="0" style="58" hidden="1" customWidth="1"/>
    <col min="6908" max="6908" width="4.140625" style="58" customWidth="1"/>
    <col min="6909" max="6909" width="35.85546875" style="58" customWidth="1"/>
    <col min="6910" max="6910" width="6.7109375" style="58" customWidth="1"/>
    <col min="6911" max="7015" width="7.28515625" style="58" customWidth="1"/>
    <col min="7016" max="7022" width="0" style="58" hidden="1" customWidth="1"/>
    <col min="7023" max="7161" width="9.140625" style="58"/>
    <col min="7162" max="7163" width="0" style="58" hidden="1" customWidth="1"/>
    <col min="7164" max="7164" width="4.140625" style="58" customWidth="1"/>
    <col min="7165" max="7165" width="35.85546875" style="58" customWidth="1"/>
    <col min="7166" max="7166" width="6.7109375" style="58" customWidth="1"/>
    <col min="7167" max="7271" width="7.28515625" style="58" customWidth="1"/>
    <col min="7272" max="7278" width="0" style="58" hidden="1" customWidth="1"/>
    <col min="7279" max="7417" width="9.140625" style="58"/>
    <col min="7418" max="7419" width="0" style="58" hidden="1" customWidth="1"/>
    <col min="7420" max="7420" width="4.140625" style="58" customWidth="1"/>
    <col min="7421" max="7421" width="35.85546875" style="58" customWidth="1"/>
    <col min="7422" max="7422" width="6.7109375" style="58" customWidth="1"/>
    <col min="7423" max="7527" width="7.28515625" style="58" customWidth="1"/>
    <col min="7528" max="7534" width="0" style="58" hidden="1" customWidth="1"/>
    <col min="7535" max="7673" width="9.140625" style="58"/>
    <col min="7674" max="7675" width="0" style="58" hidden="1" customWidth="1"/>
    <col min="7676" max="7676" width="4.140625" style="58" customWidth="1"/>
    <col min="7677" max="7677" width="35.85546875" style="58" customWidth="1"/>
    <col min="7678" max="7678" width="6.7109375" style="58" customWidth="1"/>
    <col min="7679" max="7783" width="7.28515625" style="58" customWidth="1"/>
    <col min="7784" max="7790" width="0" style="58" hidden="1" customWidth="1"/>
    <col min="7791" max="7929" width="9.140625" style="58"/>
    <col min="7930" max="7931" width="0" style="58" hidden="1" customWidth="1"/>
    <col min="7932" max="7932" width="4.140625" style="58" customWidth="1"/>
    <col min="7933" max="7933" width="35.85546875" style="58" customWidth="1"/>
    <col min="7934" max="7934" width="6.7109375" style="58" customWidth="1"/>
    <col min="7935" max="8039" width="7.28515625" style="58" customWidth="1"/>
    <col min="8040" max="8046" width="0" style="58" hidden="1" customWidth="1"/>
    <col min="8047" max="8185" width="9.140625" style="58"/>
    <col min="8186" max="8187" width="0" style="58" hidden="1" customWidth="1"/>
    <col min="8188" max="8188" width="4.140625" style="58" customWidth="1"/>
    <col min="8189" max="8189" width="35.85546875" style="58" customWidth="1"/>
    <col min="8190" max="8190" width="6.7109375" style="58" customWidth="1"/>
    <col min="8191" max="8295" width="7.28515625" style="58" customWidth="1"/>
    <col min="8296" max="8302" width="0" style="58" hidden="1" customWidth="1"/>
    <col min="8303" max="8441" width="9.140625" style="58"/>
    <col min="8442" max="8443" width="0" style="58" hidden="1" customWidth="1"/>
    <col min="8444" max="8444" width="4.140625" style="58" customWidth="1"/>
    <col min="8445" max="8445" width="35.85546875" style="58" customWidth="1"/>
    <col min="8446" max="8446" width="6.7109375" style="58" customWidth="1"/>
    <col min="8447" max="8551" width="7.28515625" style="58" customWidth="1"/>
    <col min="8552" max="8558" width="0" style="58" hidden="1" customWidth="1"/>
    <col min="8559" max="8697" width="9.140625" style="58"/>
    <col min="8698" max="8699" width="0" style="58" hidden="1" customWidth="1"/>
    <col min="8700" max="8700" width="4.140625" style="58" customWidth="1"/>
    <col min="8701" max="8701" width="35.85546875" style="58" customWidth="1"/>
    <col min="8702" max="8702" width="6.7109375" style="58" customWidth="1"/>
    <col min="8703" max="8807" width="7.28515625" style="58" customWidth="1"/>
    <col min="8808" max="8814" width="0" style="58" hidden="1" customWidth="1"/>
    <col min="8815" max="8953" width="9.140625" style="58"/>
    <col min="8954" max="8955" width="0" style="58" hidden="1" customWidth="1"/>
    <col min="8956" max="8956" width="4.140625" style="58" customWidth="1"/>
    <col min="8957" max="8957" width="35.85546875" style="58" customWidth="1"/>
    <col min="8958" max="8958" width="6.7109375" style="58" customWidth="1"/>
    <col min="8959" max="9063" width="7.28515625" style="58" customWidth="1"/>
    <col min="9064" max="9070" width="0" style="58" hidden="1" customWidth="1"/>
    <col min="9071" max="9209" width="9.140625" style="58"/>
    <col min="9210" max="9211" width="0" style="58" hidden="1" customWidth="1"/>
    <col min="9212" max="9212" width="4.140625" style="58" customWidth="1"/>
    <col min="9213" max="9213" width="35.85546875" style="58" customWidth="1"/>
    <col min="9214" max="9214" width="6.7109375" style="58" customWidth="1"/>
    <col min="9215" max="9319" width="7.28515625" style="58" customWidth="1"/>
    <col min="9320" max="9326" width="0" style="58" hidden="1" customWidth="1"/>
    <col min="9327" max="9465" width="9.140625" style="58"/>
    <col min="9466" max="9467" width="0" style="58" hidden="1" customWidth="1"/>
    <col min="9468" max="9468" width="4.140625" style="58" customWidth="1"/>
    <col min="9469" max="9469" width="35.85546875" style="58" customWidth="1"/>
    <col min="9470" max="9470" width="6.7109375" style="58" customWidth="1"/>
    <col min="9471" max="9575" width="7.28515625" style="58" customWidth="1"/>
    <col min="9576" max="9582" width="0" style="58" hidden="1" customWidth="1"/>
    <col min="9583" max="9721" width="9.140625" style="58"/>
    <col min="9722" max="9723" width="0" style="58" hidden="1" customWidth="1"/>
    <col min="9724" max="9724" width="4.140625" style="58" customWidth="1"/>
    <col min="9725" max="9725" width="35.85546875" style="58" customWidth="1"/>
    <col min="9726" max="9726" width="6.7109375" style="58" customWidth="1"/>
    <col min="9727" max="9831" width="7.28515625" style="58" customWidth="1"/>
    <col min="9832" max="9838" width="0" style="58" hidden="1" customWidth="1"/>
    <col min="9839" max="9977" width="9.140625" style="58"/>
    <col min="9978" max="9979" width="0" style="58" hidden="1" customWidth="1"/>
    <col min="9980" max="9980" width="4.140625" style="58" customWidth="1"/>
    <col min="9981" max="9981" width="35.85546875" style="58" customWidth="1"/>
    <col min="9982" max="9982" width="6.7109375" style="58" customWidth="1"/>
    <col min="9983" max="10087" width="7.28515625" style="58" customWidth="1"/>
    <col min="10088" max="10094" width="0" style="58" hidden="1" customWidth="1"/>
    <col min="10095" max="10233" width="9.140625" style="58"/>
    <col min="10234" max="10235" width="0" style="58" hidden="1" customWidth="1"/>
    <col min="10236" max="10236" width="4.140625" style="58" customWidth="1"/>
    <col min="10237" max="10237" width="35.85546875" style="58" customWidth="1"/>
    <col min="10238" max="10238" width="6.7109375" style="58" customWidth="1"/>
    <col min="10239" max="10343" width="7.28515625" style="58" customWidth="1"/>
    <col min="10344" max="10350" width="0" style="58" hidden="1" customWidth="1"/>
    <col min="10351" max="10489" width="9.140625" style="58"/>
    <col min="10490" max="10491" width="0" style="58" hidden="1" customWidth="1"/>
    <col min="10492" max="10492" width="4.140625" style="58" customWidth="1"/>
    <col min="10493" max="10493" width="35.85546875" style="58" customWidth="1"/>
    <col min="10494" max="10494" width="6.7109375" style="58" customWidth="1"/>
    <col min="10495" max="10599" width="7.28515625" style="58" customWidth="1"/>
    <col min="10600" max="10606" width="0" style="58" hidden="1" customWidth="1"/>
    <col min="10607" max="10745" width="9.140625" style="58"/>
    <col min="10746" max="10747" width="0" style="58" hidden="1" customWidth="1"/>
    <col min="10748" max="10748" width="4.140625" style="58" customWidth="1"/>
    <col min="10749" max="10749" width="35.85546875" style="58" customWidth="1"/>
    <col min="10750" max="10750" width="6.7109375" style="58" customWidth="1"/>
    <col min="10751" max="10855" width="7.28515625" style="58" customWidth="1"/>
    <col min="10856" max="10862" width="0" style="58" hidden="1" customWidth="1"/>
    <col min="10863" max="11001" width="9.140625" style="58"/>
    <col min="11002" max="11003" width="0" style="58" hidden="1" customWidth="1"/>
    <col min="11004" max="11004" width="4.140625" style="58" customWidth="1"/>
    <col min="11005" max="11005" width="35.85546875" style="58" customWidth="1"/>
    <col min="11006" max="11006" width="6.7109375" style="58" customWidth="1"/>
    <col min="11007" max="11111" width="7.28515625" style="58" customWidth="1"/>
    <col min="11112" max="11118" width="0" style="58" hidden="1" customWidth="1"/>
    <col min="11119" max="11257" width="9.140625" style="58"/>
    <col min="11258" max="11259" width="0" style="58" hidden="1" customWidth="1"/>
    <col min="11260" max="11260" width="4.140625" style="58" customWidth="1"/>
    <col min="11261" max="11261" width="35.85546875" style="58" customWidth="1"/>
    <col min="11262" max="11262" width="6.7109375" style="58" customWidth="1"/>
    <col min="11263" max="11367" width="7.28515625" style="58" customWidth="1"/>
    <col min="11368" max="11374" width="0" style="58" hidden="1" customWidth="1"/>
    <col min="11375" max="11513" width="9.140625" style="58"/>
    <col min="11514" max="11515" width="0" style="58" hidden="1" customWidth="1"/>
    <col min="11516" max="11516" width="4.140625" style="58" customWidth="1"/>
    <col min="11517" max="11517" width="35.85546875" style="58" customWidth="1"/>
    <col min="11518" max="11518" width="6.7109375" style="58" customWidth="1"/>
    <col min="11519" max="11623" width="7.28515625" style="58" customWidth="1"/>
    <col min="11624" max="11630" width="0" style="58" hidden="1" customWidth="1"/>
    <col min="11631" max="11769" width="9.140625" style="58"/>
    <col min="11770" max="11771" width="0" style="58" hidden="1" customWidth="1"/>
    <col min="11772" max="11772" width="4.140625" style="58" customWidth="1"/>
    <col min="11773" max="11773" width="35.85546875" style="58" customWidth="1"/>
    <col min="11774" max="11774" width="6.7109375" style="58" customWidth="1"/>
    <col min="11775" max="11879" width="7.28515625" style="58" customWidth="1"/>
    <col min="11880" max="11886" width="0" style="58" hidden="1" customWidth="1"/>
    <col min="11887" max="12025" width="9.140625" style="58"/>
    <col min="12026" max="12027" width="0" style="58" hidden="1" customWidth="1"/>
    <col min="12028" max="12028" width="4.140625" style="58" customWidth="1"/>
    <col min="12029" max="12029" width="35.85546875" style="58" customWidth="1"/>
    <col min="12030" max="12030" width="6.7109375" style="58" customWidth="1"/>
    <col min="12031" max="12135" width="7.28515625" style="58" customWidth="1"/>
    <col min="12136" max="12142" width="0" style="58" hidden="1" customWidth="1"/>
    <col min="12143" max="12281" width="9.140625" style="58"/>
    <col min="12282" max="12283" width="0" style="58" hidden="1" customWidth="1"/>
    <col min="12284" max="12284" width="4.140625" style="58" customWidth="1"/>
    <col min="12285" max="12285" width="35.85546875" style="58" customWidth="1"/>
    <col min="12286" max="12286" width="6.7109375" style="58" customWidth="1"/>
    <col min="12287" max="12391" width="7.28515625" style="58" customWidth="1"/>
    <col min="12392" max="12398" width="0" style="58" hidden="1" customWidth="1"/>
    <col min="12399" max="12537" width="9.140625" style="58"/>
    <col min="12538" max="12539" width="0" style="58" hidden="1" customWidth="1"/>
    <col min="12540" max="12540" width="4.140625" style="58" customWidth="1"/>
    <col min="12541" max="12541" width="35.85546875" style="58" customWidth="1"/>
    <col min="12542" max="12542" width="6.7109375" style="58" customWidth="1"/>
    <col min="12543" max="12647" width="7.28515625" style="58" customWidth="1"/>
    <col min="12648" max="12654" width="0" style="58" hidden="1" customWidth="1"/>
    <col min="12655" max="12793" width="9.140625" style="58"/>
    <col min="12794" max="12795" width="0" style="58" hidden="1" customWidth="1"/>
    <col min="12796" max="12796" width="4.140625" style="58" customWidth="1"/>
    <col min="12797" max="12797" width="35.85546875" style="58" customWidth="1"/>
    <col min="12798" max="12798" width="6.7109375" style="58" customWidth="1"/>
    <col min="12799" max="12903" width="7.28515625" style="58" customWidth="1"/>
    <col min="12904" max="12910" width="0" style="58" hidden="1" customWidth="1"/>
    <col min="12911" max="13049" width="9.140625" style="58"/>
    <col min="13050" max="13051" width="0" style="58" hidden="1" customWidth="1"/>
    <col min="13052" max="13052" width="4.140625" style="58" customWidth="1"/>
    <col min="13053" max="13053" width="35.85546875" style="58" customWidth="1"/>
    <col min="13054" max="13054" width="6.7109375" style="58" customWidth="1"/>
    <col min="13055" max="13159" width="7.28515625" style="58" customWidth="1"/>
    <col min="13160" max="13166" width="0" style="58" hidden="1" customWidth="1"/>
    <col min="13167" max="13305" width="9.140625" style="58"/>
    <col min="13306" max="13307" width="0" style="58" hidden="1" customWidth="1"/>
    <col min="13308" max="13308" width="4.140625" style="58" customWidth="1"/>
    <col min="13309" max="13309" width="35.85546875" style="58" customWidth="1"/>
    <col min="13310" max="13310" width="6.7109375" style="58" customWidth="1"/>
    <col min="13311" max="13415" width="7.28515625" style="58" customWidth="1"/>
    <col min="13416" max="13422" width="0" style="58" hidden="1" customWidth="1"/>
    <col min="13423" max="13561" width="9.140625" style="58"/>
    <col min="13562" max="13563" width="0" style="58" hidden="1" customWidth="1"/>
    <col min="13564" max="13564" width="4.140625" style="58" customWidth="1"/>
    <col min="13565" max="13565" width="35.85546875" style="58" customWidth="1"/>
    <col min="13566" max="13566" width="6.7109375" style="58" customWidth="1"/>
    <col min="13567" max="13671" width="7.28515625" style="58" customWidth="1"/>
    <col min="13672" max="13678" width="0" style="58" hidden="1" customWidth="1"/>
    <col min="13679" max="13817" width="9.140625" style="58"/>
    <col min="13818" max="13819" width="0" style="58" hidden="1" customWidth="1"/>
    <col min="13820" max="13820" width="4.140625" style="58" customWidth="1"/>
    <col min="13821" max="13821" width="35.85546875" style="58" customWidth="1"/>
    <col min="13822" max="13822" width="6.7109375" style="58" customWidth="1"/>
    <col min="13823" max="13927" width="7.28515625" style="58" customWidth="1"/>
    <col min="13928" max="13934" width="0" style="58" hidden="1" customWidth="1"/>
    <col min="13935" max="14073" width="9.140625" style="58"/>
    <col min="14074" max="14075" width="0" style="58" hidden="1" customWidth="1"/>
    <col min="14076" max="14076" width="4.140625" style="58" customWidth="1"/>
    <col min="14077" max="14077" width="35.85546875" style="58" customWidth="1"/>
    <col min="14078" max="14078" width="6.7109375" style="58" customWidth="1"/>
    <col min="14079" max="14183" width="7.28515625" style="58" customWidth="1"/>
    <col min="14184" max="14190" width="0" style="58" hidden="1" customWidth="1"/>
    <col min="14191" max="14329" width="9.140625" style="58"/>
    <col min="14330" max="14331" width="0" style="58" hidden="1" customWidth="1"/>
    <col min="14332" max="14332" width="4.140625" style="58" customWidth="1"/>
    <col min="14333" max="14333" width="35.85546875" style="58" customWidth="1"/>
    <col min="14334" max="14334" width="6.7109375" style="58" customWidth="1"/>
    <col min="14335" max="14439" width="7.28515625" style="58" customWidth="1"/>
    <col min="14440" max="14446" width="0" style="58" hidden="1" customWidth="1"/>
    <col min="14447" max="14585" width="9.140625" style="58"/>
    <col min="14586" max="14587" width="0" style="58" hidden="1" customWidth="1"/>
    <col min="14588" max="14588" width="4.140625" style="58" customWidth="1"/>
    <col min="14589" max="14589" width="35.85546875" style="58" customWidth="1"/>
    <col min="14590" max="14590" width="6.7109375" style="58" customWidth="1"/>
    <col min="14591" max="14695" width="7.28515625" style="58" customWidth="1"/>
    <col min="14696" max="14702" width="0" style="58" hidden="1" customWidth="1"/>
    <col min="14703" max="14841" width="9.140625" style="58"/>
    <col min="14842" max="14843" width="0" style="58" hidden="1" customWidth="1"/>
    <col min="14844" max="14844" width="4.140625" style="58" customWidth="1"/>
    <col min="14845" max="14845" width="35.85546875" style="58" customWidth="1"/>
    <col min="14846" max="14846" width="6.7109375" style="58" customWidth="1"/>
    <col min="14847" max="14951" width="7.28515625" style="58" customWidth="1"/>
    <col min="14952" max="14958" width="0" style="58" hidden="1" customWidth="1"/>
    <col min="14959" max="15097" width="9.140625" style="58"/>
    <col min="15098" max="15099" width="0" style="58" hidden="1" customWidth="1"/>
    <col min="15100" max="15100" width="4.140625" style="58" customWidth="1"/>
    <col min="15101" max="15101" width="35.85546875" style="58" customWidth="1"/>
    <col min="15102" max="15102" width="6.7109375" style="58" customWidth="1"/>
    <col min="15103" max="15207" width="7.28515625" style="58" customWidth="1"/>
    <col min="15208" max="15214" width="0" style="58" hidden="1" customWidth="1"/>
    <col min="15215" max="15353" width="9.140625" style="58"/>
    <col min="15354" max="15355" width="0" style="58" hidden="1" customWidth="1"/>
    <col min="15356" max="15356" width="4.140625" style="58" customWidth="1"/>
    <col min="15357" max="15357" width="35.85546875" style="58" customWidth="1"/>
    <col min="15358" max="15358" width="6.7109375" style="58" customWidth="1"/>
    <col min="15359" max="15463" width="7.28515625" style="58" customWidth="1"/>
    <col min="15464" max="15470" width="0" style="58" hidden="1" customWidth="1"/>
    <col min="15471" max="15609" width="9.140625" style="58"/>
    <col min="15610" max="15611" width="0" style="58" hidden="1" customWidth="1"/>
    <col min="15612" max="15612" width="4.140625" style="58" customWidth="1"/>
    <col min="15613" max="15613" width="35.85546875" style="58" customWidth="1"/>
    <col min="15614" max="15614" width="6.7109375" style="58" customWidth="1"/>
    <col min="15615" max="15719" width="7.28515625" style="58" customWidth="1"/>
    <col min="15720" max="15726" width="0" style="58" hidden="1" customWidth="1"/>
    <col min="15727" max="15865" width="9.140625" style="58"/>
    <col min="15866" max="15867" width="0" style="58" hidden="1" customWidth="1"/>
    <col min="15868" max="15868" width="4.140625" style="58" customWidth="1"/>
    <col min="15869" max="15869" width="35.85546875" style="58" customWidth="1"/>
    <col min="15870" max="15870" width="6.7109375" style="58" customWidth="1"/>
    <col min="15871" max="15975" width="7.28515625" style="58" customWidth="1"/>
    <col min="15976" max="15982" width="0" style="58" hidden="1" customWidth="1"/>
    <col min="15983" max="16121" width="9.140625" style="58"/>
    <col min="16122" max="16123" width="0" style="58" hidden="1" customWidth="1"/>
    <col min="16124" max="16124" width="4.140625" style="58" customWidth="1"/>
    <col min="16125" max="16125" width="35.85546875" style="58" customWidth="1"/>
    <col min="16126" max="16126" width="6.7109375" style="58" customWidth="1"/>
    <col min="16127" max="16231" width="7.28515625" style="58" customWidth="1"/>
    <col min="16232" max="16238" width="0" style="58" hidden="1" customWidth="1"/>
    <col min="16239" max="16384" width="9.140625" style="58"/>
  </cols>
  <sheetData>
    <row r="1" spans="1:110" hidden="1"/>
    <row r="2" spans="1:110" hidden="1"/>
    <row r="3" spans="1:110" hidden="1"/>
    <row r="4" spans="1:110" hidden="1">
      <c r="A4" s="59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</row>
    <row r="5" spans="1:110" hidden="1">
      <c r="A5" s="61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</row>
    <row r="6" spans="1:110" hidden="1">
      <c r="A6" s="61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</row>
    <row r="7" spans="1:110" ht="3.75" customHeight="1">
      <c r="A7" s="61"/>
      <c r="D7" s="118"/>
      <c r="E7" s="118"/>
      <c r="F7" s="62"/>
      <c r="G7" s="62"/>
      <c r="H7" s="62"/>
      <c r="I7" s="62"/>
      <c r="J7" s="62"/>
      <c r="K7" s="62"/>
      <c r="L7" s="62"/>
      <c r="M7" s="57"/>
      <c r="N7" s="57"/>
      <c r="O7" s="62"/>
      <c r="P7" s="62"/>
      <c r="Q7" s="62"/>
      <c r="R7" s="62"/>
      <c r="S7" s="62"/>
      <c r="T7" s="57"/>
      <c r="U7" s="57"/>
      <c r="V7" s="62"/>
      <c r="W7" s="62"/>
      <c r="X7" s="62"/>
      <c r="Y7" s="62"/>
      <c r="Z7" s="62"/>
      <c r="AA7" s="57"/>
      <c r="AB7" s="57"/>
      <c r="AC7" s="62"/>
      <c r="AD7" s="62"/>
      <c r="AE7" s="62"/>
      <c r="AF7" s="62"/>
      <c r="AG7" s="62"/>
      <c r="AH7" s="57"/>
      <c r="AI7" s="57"/>
      <c r="AJ7" s="62"/>
      <c r="AK7" s="62"/>
      <c r="AL7" s="62"/>
      <c r="AM7" s="62"/>
      <c r="AN7" s="62"/>
      <c r="AO7" s="57"/>
      <c r="AP7" s="57"/>
      <c r="AQ7" s="62"/>
      <c r="AR7" s="62"/>
      <c r="AS7" s="62"/>
      <c r="AT7" s="62"/>
      <c r="AU7" s="62"/>
      <c r="AV7" s="57"/>
      <c r="AW7" s="57"/>
      <c r="AX7" s="62"/>
      <c r="AY7" s="62"/>
      <c r="AZ7" s="62"/>
      <c r="BA7" s="62"/>
      <c r="BB7" s="62"/>
      <c r="BC7" s="57"/>
      <c r="BD7" s="57"/>
      <c r="BE7" s="62"/>
      <c r="BF7" s="62"/>
      <c r="BG7" s="62"/>
      <c r="BH7" s="62"/>
      <c r="BI7" s="62"/>
      <c r="BJ7" s="57"/>
      <c r="BK7" s="57"/>
      <c r="BL7" s="62"/>
      <c r="BM7" s="62"/>
      <c r="BN7" s="62"/>
      <c r="BO7" s="62"/>
      <c r="BP7" s="62"/>
      <c r="BQ7" s="57"/>
      <c r="BR7" s="57"/>
      <c r="BS7" s="62"/>
      <c r="BT7" s="62"/>
      <c r="BU7" s="62"/>
      <c r="BV7" s="62"/>
      <c r="BW7" s="62"/>
      <c r="BX7" s="57"/>
      <c r="BY7" s="57"/>
      <c r="BZ7" s="62"/>
      <c r="CA7" s="62"/>
      <c r="CB7" s="62"/>
      <c r="CC7" s="62"/>
      <c r="CD7" s="62"/>
      <c r="CE7" s="57"/>
      <c r="CF7" s="57"/>
      <c r="CG7" s="62"/>
      <c r="CH7" s="62"/>
      <c r="CI7" s="62"/>
      <c r="CJ7" s="62"/>
      <c r="CK7" s="62"/>
      <c r="CL7" s="57"/>
      <c r="CM7" s="57"/>
      <c r="CN7" s="62"/>
      <c r="CO7" s="62"/>
      <c r="CP7" s="62"/>
      <c r="CQ7" s="62"/>
      <c r="CR7" s="62"/>
      <c r="CS7" s="57"/>
      <c r="CT7" s="57"/>
      <c r="CU7" s="62"/>
      <c r="CV7" s="62"/>
      <c r="CW7" s="62"/>
      <c r="CX7" s="62"/>
      <c r="CY7" s="62"/>
      <c r="CZ7" s="57"/>
      <c r="DA7" s="57"/>
      <c r="DB7" s="62"/>
      <c r="DC7" s="62"/>
      <c r="DD7" s="62"/>
      <c r="DE7" s="62"/>
      <c r="DF7" s="62"/>
    </row>
    <row r="8" spans="1:110" ht="12" customHeight="1">
      <c r="A8" s="61"/>
      <c r="D8" s="160" t="s">
        <v>320</v>
      </c>
      <c r="E8" s="167"/>
      <c r="F8" s="167"/>
      <c r="G8" s="167"/>
      <c r="H8" s="167"/>
      <c r="I8" s="167"/>
      <c r="J8" s="167"/>
      <c r="K8" s="167"/>
      <c r="L8" s="167"/>
      <c r="M8" s="63"/>
      <c r="N8" s="63"/>
      <c r="O8" s="63"/>
      <c r="P8" s="63"/>
      <c r="Q8" s="63"/>
      <c r="R8" s="63"/>
      <c r="S8" s="63"/>
    </row>
    <row r="9" spans="1:110" ht="12" customHeight="1">
      <c r="D9" s="116" t="s">
        <v>468</v>
      </c>
      <c r="E9" s="118"/>
      <c r="F9" s="118"/>
      <c r="G9" s="118"/>
      <c r="H9" s="118"/>
      <c r="I9" s="118"/>
      <c r="J9" s="118"/>
      <c r="K9" s="118"/>
      <c r="L9" s="118"/>
    </row>
    <row r="10" spans="1:110" ht="12" customHeight="1">
      <c r="D10" s="163" t="str">
        <f>IF(org="","Не определено",org)</f>
        <v>ГУП НАО "Нарьян-Марская электростанция"</v>
      </c>
      <c r="E10" s="118"/>
      <c r="F10" s="118"/>
      <c r="G10" s="118"/>
      <c r="H10" s="118"/>
      <c r="I10" s="118"/>
      <c r="J10" s="118"/>
      <c r="K10" s="118"/>
      <c r="L10" s="118"/>
      <c r="DF10" s="165" t="s">
        <v>188</v>
      </c>
    </row>
    <row r="11" spans="1:110" ht="3.75" customHeight="1">
      <c r="D11" s="335"/>
      <c r="E11" s="335"/>
      <c r="F11" s="335"/>
      <c r="G11" s="335"/>
      <c r="H11" s="335"/>
      <c r="I11" s="335"/>
      <c r="J11" s="335"/>
      <c r="K11" s="335"/>
      <c r="L11" s="169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  <c r="BM11" s="118"/>
      <c r="BN11" s="118"/>
      <c r="BO11" s="118"/>
      <c r="BP11" s="118"/>
      <c r="BQ11" s="118"/>
      <c r="BR11" s="118"/>
      <c r="BS11" s="118"/>
      <c r="BT11" s="118"/>
      <c r="BU11" s="118"/>
      <c r="BV11" s="118"/>
      <c r="BW11" s="118"/>
      <c r="BX11" s="118"/>
      <c r="BY11" s="118"/>
      <c r="BZ11" s="118"/>
      <c r="CA11" s="118"/>
      <c r="CB11" s="118"/>
      <c r="CC11" s="118"/>
      <c r="CD11" s="118"/>
      <c r="CE11" s="118"/>
      <c r="CF11" s="118"/>
      <c r="CG11" s="118"/>
      <c r="CH11" s="118"/>
      <c r="CI11" s="118"/>
      <c r="CJ11" s="118"/>
      <c r="CK11" s="170"/>
      <c r="CL11" s="118"/>
      <c r="CM11" s="118"/>
      <c r="CN11" s="118"/>
      <c r="CO11" s="118"/>
      <c r="CP11" s="118"/>
      <c r="CQ11" s="118"/>
      <c r="CR11" s="170"/>
      <c r="CS11" s="118"/>
      <c r="CT11" s="118"/>
      <c r="CU11" s="118"/>
      <c r="CV11" s="118"/>
      <c r="CW11" s="118"/>
      <c r="CX11" s="118"/>
      <c r="CY11" s="170"/>
      <c r="CZ11" s="118"/>
      <c r="DA11" s="118"/>
      <c r="DB11" s="118"/>
      <c r="DC11" s="118"/>
      <c r="DD11" s="118"/>
      <c r="DE11" s="118"/>
    </row>
    <row r="12" spans="1:110" s="64" customFormat="1" ht="15" customHeight="1">
      <c r="A12" s="74"/>
      <c r="C12" s="168"/>
      <c r="D12" s="334" t="s">
        <v>189</v>
      </c>
      <c r="E12" s="334" t="s">
        <v>190</v>
      </c>
      <c r="F12" s="332" t="s">
        <v>240</v>
      </c>
      <c r="G12" s="332"/>
      <c r="H12" s="332"/>
      <c r="I12" s="332"/>
      <c r="J12" s="332"/>
      <c r="K12" s="332"/>
      <c r="L12" s="332"/>
      <c r="M12" s="332"/>
      <c r="N12" s="332"/>
      <c r="O12" s="332"/>
      <c r="P12" s="332"/>
      <c r="Q12" s="332"/>
      <c r="R12" s="332"/>
      <c r="S12" s="332"/>
      <c r="T12" s="332" t="s">
        <v>241</v>
      </c>
      <c r="U12" s="332"/>
      <c r="V12" s="332"/>
      <c r="W12" s="332"/>
      <c r="X12" s="332"/>
      <c r="Y12" s="332"/>
      <c r="Z12" s="332"/>
      <c r="AA12" s="332"/>
      <c r="AB12" s="332"/>
      <c r="AC12" s="332"/>
      <c r="AD12" s="332"/>
      <c r="AE12" s="332"/>
      <c r="AF12" s="332"/>
      <c r="AG12" s="332"/>
      <c r="AH12" s="332" t="s">
        <v>242</v>
      </c>
      <c r="AI12" s="332"/>
      <c r="AJ12" s="332"/>
      <c r="AK12" s="332"/>
      <c r="AL12" s="332"/>
      <c r="AM12" s="332"/>
      <c r="AN12" s="332"/>
      <c r="AO12" s="332"/>
      <c r="AP12" s="332"/>
      <c r="AQ12" s="332"/>
      <c r="AR12" s="332"/>
      <c r="AS12" s="332"/>
      <c r="AT12" s="332"/>
      <c r="AU12" s="332"/>
      <c r="AV12" s="332" t="s">
        <v>242</v>
      </c>
      <c r="AW12" s="332"/>
      <c r="AX12" s="332"/>
      <c r="AY12" s="332"/>
      <c r="AZ12" s="332"/>
      <c r="BA12" s="332"/>
      <c r="BB12" s="332"/>
      <c r="BC12" s="332"/>
      <c r="BD12" s="332"/>
      <c r="BE12" s="332"/>
      <c r="BF12" s="332"/>
      <c r="BG12" s="332"/>
      <c r="BH12" s="332"/>
      <c r="BI12" s="332"/>
      <c r="BJ12" s="338" t="s">
        <v>243</v>
      </c>
      <c r="BK12" s="338"/>
      <c r="BL12" s="338"/>
      <c r="BM12" s="338"/>
      <c r="BN12" s="338"/>
      <c r="BO12" s="338"/>
      <c r="BP12" s="338"/>
      <c r="BQ12" s="338"/>
      <c r="BR12" s="338"/>
      <c r="BS12" s="338"/>
      <c r="BT12" s="338"/>
      <c r="BU12" s="338"/>
      <c r="BV12" s="338"/>
      <c r="BW12" s="338"/>
      <c r="BX12" s="338" t="s">
        <v>243</v>
      </c>
      <c r="BY12" s="338"/>
      <c r="BZ12" s="338"/>
      <c r="CA12" s="338"/>
      <c r="CB12" s="338"/>
      <c r="CC12" s="338"/>
      <c r="CD12" s="338"/>
      <c r="CE12" s="338"/>
      <c r="CF12" s="338"/>
      <c r="CG12" s="338"/>
      <c r="CH12" s="338"/>
      <c r="CI12" s="338"/>
      <c r="CJ12" s="338"/>
      <c r="CK12" s="338"/>
      <c r="CL12" s="336" t="s">
        <v>243</v>
      </c>
      <c r="CM12" s="336"/>
      <c r="CN12" s="336"/>
      <c r="CO12" s="336"/>
      <c r="CP12" s="336"/>
      <c r="CQ12" s="336"/>
      <c r="CR12" s="336"/>
      <c r="CS12" s="336"/>
      <c r="CT12" s="336"/>
      <c r="CU12" s="336"/>
      <c r="CV12" s="336"/>
      <c r="CW12" s="336"/>
      <c r="CX12" s="336"/>
      <c r="CY12" s="336"/>
      <c r="CZ12" s="336" t="s">
        <v>244</v>
      </c>
      <c r="DA12" s="336"/>
      <c r="DB12" s="336"/>
      <c r="DC12" s="336"/>
      <c r="DD12" s="336"/>
      <c r="DE12" s="336"/>
      <c r="DF12" s="337"/>
    </row>
    <row r="13" spans="1:110" s="64" customFormat="1" ht="24.75" customHeight="1">
      <c r="A13" s="74"/>
      <c r="C13" s="168"/>
      <c r="D13" s="334"/>
      <c r="E13" s="334"/>
      <c r="F13" s="333" t="s">
        <v>484</v>
      </c>
      <c r="G13" s="334"/>
      <c r="H13" s="334"/>
      <c r="I13" s="334"/>
      <c r="J13" s="334"/>
      <c r="K13" s="334"/>
      <c r="L13" s="334"/>
      <c r="M13" s="334" t="s">
        <v>246</v>
      </c>
      <c r="N13" s="334"/>
      <c r="O13" s="334"/>
      <c r="P13" s="334"/>
      <c r="Q13" s="334"/>
      <c r="R13" s="334"/>
      <c r="S13" s="334"/>
      <c r="T13" s="333" t="s">
        <v>245</v>
      </c>
      <c r="U13" s="334"/>
      <c r="V13" s="334"/>
      <c r="W13" s="334"/>
      <c r="X13" s="334"/>
      <c r="Y13" s="334"/>
      <c r="Z13" s="334"/>
      <c r="AA13" s="334" t="s">
        <v>246</v>
      </c>
      <c r="AB13" s="334"/>
      <c r="AC13" s="334"/>
      <c r="AD13" s="334"/>
      <c r="AE13" s="334"/>
      <c r="AF13" s="334"/>
      <c r="AG13" s="334"/>
      <c r="AH13" s="334" t="s">
        <v>247</v>
      </c>
      <c r="AI13" s="334"/>
      <c r="AJ13" s="334"/>
      <c r="AK13" s="334"/>
      <c r="AL13" s="334"/>
      <c r="AM13" s="334"/>
      <c r="AN13" s="334"/>
      <c r="AO13" s="333" t="s">
        <v>248</v>
      </c>
      <c r="AP13" s="334"/>
      <c r="AQ13" s="334"/>
      <c r="AR13" s="334"/>
      <c r="AS13" s="334"/>
      <c r="AT13" s="334"/>
      <c r="AU13" s="334"/>
      <c r="AV13" s="333" t="s">
        <v>464</v>
      </c>
      <c r="AW13" s="334"/>
      <c r="AX13" s="334"/>
      <c r="AY13" s="334"/>
      <c r="AZ13" s="334"/>
      <c r="BA13" s="334"/>
      <c r="BB13" s="334"/>
      <c r="BC13" s="334" t="s">
        <v>249</v>
      </c>
      <c r="BD13" s="334"/>
      <c r="BE13" s="334"/>
      <c r="BF13" s="334"/>
      <c r="BG13" s="334"/>
      <c r="BH13" s="334"/>
      <c r="BI13" s="334"/>
      <c r="BJ13" s="334" t="s">
        <v>247</v>
      </c>
      <c r="BK13" s="334"/>
      <c r="BL13" s="334"/>
      <c r="BM13" s="334"/>
      <c r="BN13" s="334"/>
      <c r="BO13" s="334"/>
      <c r="BP13" s="334"/>
      <c r="BQ13" s="333" t="s">
        <v>248</v>
      </c>
      <c r="BR13" s="334"/>
      <c r="BS13" s="334"/>
      <c r="BT13" s="334"/>
      <c r="BU13" s="334"/>
      <c r="BV13" s="334"/>
      <c r="BW13" s="334"/>
      <c r="BX13" s="333" t="s">
        <v>464</v>
      </c>
      <c r="BY13" s="334"/>
      <c r="BZ13" s="334"/>
      <c r="CA13" s="334"/>
      <c r="CB13" s="334"/>
      <c r="CC13" s="334"/>
      <c r="CD13" s="334"/>
      <c r="CE13" s="334" t="s">
        <v>249</v>
      </c>
      <c r="CF13" s="334"/>
      <c r="CG13" s="334"/>
      <c r="CH13" s="334"/>
      <c r="CI13" s="334"/>
      <c r="CJ13" s="334"/>
      <c r="CK13" s="334"/>
      <c r="CL13" s="334" t="s">
        <v>250</v>
      </c>
      <c r="CM13" s="334"/>
      <c r="CN13" s="334"/>
      <c r="CO13" s="334"/>
      <c r="CP13" s="334"/>
      <c r="CQ13" s="334"/>
      <c r="CR13" s="334"/>
      <c r="CS13" s="334" t="s">
        <v>251</v>
      </c>
      <c r="CT13" s="334"/>
      <c r="CU13" s="334"/>
      <c r="CV13" s="334"/>
      <c r="CW13" s="334"/>
      <c r="CX13" s="334"/>
      <c r="CY13" s="334"/>
      <c r="CZ13" s="336"/>
      <c r="DA13" s="336"/>
      <c r="DB13" s="336"/>
      <c r="DC13" s="336"/>
      <c r="DD13" s="336"/>
      <c r="DE13" s="336"/>
      <c r="DF13" s="337"/>
    </row>
    <row r="14" spans="1:110" s="64" customFormat="1" ht="15" customHeight="1">
      <c r="A14" s="74"/>
      <c r="C14" s="168"/>
      <c r="D14" s="334"/>
      <c r="E14" s="334"/>
      <c r="F14" s="334" t="s">
        <v>195</v>
      </c>
      <c r="G14" s="334" t="s">
        <v>196</v>
      </c>
      <c r="H14" s="334"/>
      <c r="I14" s="334"/>
      <c r="J14" s="334"/>
      <c r="K14" s="334"/>
      <c r="L14" s="334"/>
      <c r="M14" s="334" t="s">
        <v>195</v>
      </c>
      <c r="N14" s="334" t="s">
        <v>196</v>
      </c>
      <c r="O14" s="334"/>
      <c r="P14" s="334"/>
      <c r="Q14" s="334"/>
      <c r="R14" s="334"/>
      <c r="S14" s="334"/>
      <c r="T14" s="334" t="s">
        <v>195</v>
      </c>
      <c r="U14" s="334" t="s">
        <v>196</v>
      </c>
      <c r="V14" s="334"/>
      <c r="W14" s="334"/>
      <c r="X14" s="334"/>
      <c r="Y14" s="334"/>
      <c r="Z14" s="334"/>
      <c r="AA14" s="334" t="s">
        <v>195</v>
      </c>
      <c r="AB14" s="334" t="s">
        <v>196</v>
      </c>
      <c r="AC14" s="334"/>
      <c r="AD14" s="334"/>
      <c r="AE14" s="334"/>
      <c r="AF14" s="334"/>
      <c r="AG14" s="334"/>
      <c r="AH14" s="334" t="s">
        <v>195</v>
      </c>
      <c r="AI14" s="334" t="s">
        <v>196</v>
      </c>
      <c r="AJ14" s="334"/>
      <c r="AK14" s="334"/>
      <c r="AL14" s="334"/>
      <c r="AM14" s="334"/>
      <c r="AN14" s="334"/>
      <c r="AO14" s="334" t="s">
        <v>195</v>
      </c>
      <c r="AP14" s="334" t="s">
        <v>196</v>
      </c>
      <c r="AQ14" s="334"/>
      <c r="AR14" s="334"/>
      <c r="AS14" s="334"/>
      <c r="AT14" s="334"/>
      <c r="AU14" s="334"/>
      <c r="AV14" s="334" t="s">
        <v>195</v>
      </c>
      <c r="AW14" s="334" t="s">
        <v>196</v>
      </c>
      <c r="AX14" s="334"/>
      <c r="AY14" s="334"/>
      <c r="AZ14" s="334"/>
      <c r="BA14" s="334"/>
      <c r="BB14" s="334"/>
      <c r="BC14" s="334" t="s">
        <v>195</v>
      </c>
      <c r="BD14" s="334" t="s">
        <v>196</v>
      </c>
      <c r="BE14" s="334"/>
      <c r="BF14" s="334"/>
      <c r="BG14" s="334"/>
      <c r="BH14" s="334"/>
      <c r="BI14" s="334"/>
      <c r="BJ14" s="334" t="s">
        <v>195</v>
      </c>
      <c r="BK14" s="334" t="s">
        <v>196</v>
      </c>
      <c r="BL14" s="334"/>
      <c r="BM14" s="334"/>
      <c r="BN14" s="334"/>
      <c r="BO14" s="334"/>
      <c r="BP14" s="334"/>
      <c r="BQ14" s="334" t="s">
        <v>195</v>
      </c>
      <c r="BR14" s="334" t="s">
        <v>196</v>
      </c>
      <c r="BS14" s="334"/>
      <c r="BT14" s="334"/>
      <c r="BU14" s="334"/>
      <c r="BV14" s="334"/>
      <c r="BW14" s="334"/>
      <c r="BX14" s="334" t="s">
        <v>195</v>
      </c>
      <c r="BY14" s="334" t="s">
        <v>196</v>
      </c>
      <c r="BZ14" s="334"/>
      <c r="CA14" s="334"/>
      <c r="CB14" s="334"/>
      <c r="CC14" s="334"/>
      <c r="CD14" s="334"/>
      <c r="CE14" s="334" t="s">
        <v>195</v>
      </c>
      <c r="CF14" s="334" t="s">
        <v>196</v>
      </c>
      <c r="CG14" s="334"/>
      <c r="CH14" s="334"/>
      <c r="CI14" s="334"/>
      <c r="CJ14" s="334"/>
      <c r="CK14" s="334"/>
      <c r="CL14" s="334" t="s">
        <v>195</v>
      </c>
      <c r="CM14" s="334" t="s">
        <v>196</v>
      </c>
      <c r="CN14" s="334"/>
      <c r="CO14" s="334"/>
      <c r="CP14" s="334"/>
      <c r="CQ14" s="334"/>
      <c r="CR14" s="334"/>
      <c r="CS14" s="334" t="s">
        <v>195</v>
      </c>
      <c r="CT14" s="334" t="s">
        <v>196</v>
      </c>
      <c r="CU14" s="334"/>
      <c r="CV14" s="334"/>
      <c r="CW14" s="334"/>
      <c r="CX14" s="334"/>
      <c r="CY14" s="334"/>
      <c r="CZ14" s="334" t="s">
        <v>195</v>
      </c>
      <c r="DA14" s="334" t="s">
        <v>196</v>
      </c>
      <c r="DB14" s="334"/>
      <c r="DC14" s="334"/>
      <c r="DD14" s="334"/>
      <c r="DE14" s="334"/>
      <c r="DF14" s="339"/>
    </row>
    <row r="15" spans="1:110" s="64" customFormat="1" ht="15" customHeight="1">
      <c r="A15" s="74"/>
      <c r="C15" s="168"/>
      <c r="D15" s="334"/>
      <c r="E15" s="334"/>
      <c r="F15" s="334"/>
      <c r="G15" s="231" t="s">
        <v>197</v>
      </c>
      <c r="H15" s="231" t="s">
        <v>198</v>
      </c>
      <c r="I15" s="231" t="s">
        <v>199</v>
      </c>
      <c r="J15" s="231" t="s">
        <v>200</v>
      </c>
      <c r="K15" s="231" t="s">
        <v>201</v>
      </c>
      <c r="L15" s="233" t="s">
        <v>202</v>
      </c>
      <c r="M15" s="334"/>
      <c r="N15" s="231" t="s">
        <v>197</v>
      </c>
      <c r="O15" s="231" t="s">
        <v>198</v>
      </c>
      <c r="P15" s="231" t="s">
        <v>199</v>
      </c>
      <c r="Q15" s="231" t="s">
        <v>200</v>
      </c>
      <c r="R15" s="231" t="s">
        <v>201</v>
      </c>
      <c r="S15" s="231" t="s">
        <v>202</v>
      </c>
      <c r="T15" s="334"/>
      <c r="U15" s="231" t="s">
        <v>197</v>
      </c>
      <c r="V15" s="231" t="s">
        <v>198</v>
      </c>
      <c r="W15" s="231" t="s">
        <v>199</v>
      </c>
      <c r="X15" s="231" t="s">
        <v>200</v>
      </c>
      <c r="Y15" s="231" t="s">
        <v>201</v>
      </c>
      <c r="Z15" s="231" t="s">
        <v>202</v>
      </c>
      <c r="AA15" s="334"/>
      <c r="AB15" s="231" t="s">
        <v>197</v>
      </c>
      <c r="AC15" s="231" t="s">
        <v>198</v>
      </c>
      <c r="AD15" s="231" t="s">
        <v>199</v>
      </c>
      <c r="AE15" s="231" t="s">
        <v>200</v>
      </c>
      <c r="AF15" s="231" t="s">
        <v>201</v>
      </c>
      <c r="AG15" s="231" t="s">
        <v>202</v>
      </c>
      <c r="AH15" s="334"/>
      <c r="AI15" s="231" t="s">
        <v>197</v>
      </c>
      <c r="AJ15" s="231" t="s">
        <v>198</v>
      </c>
      <c r="AK15" s="231" t="s">
        <v>199</v>
      </c>
      <c r="AL15" s="231" t="s">
        <v>200</v>
      </c>
      <c r="AM15" s="231" t="s">
        <v>201</v>
      </c>
      <c r="AN15" s="231" t="s">
        <v>202</v>
      </c>
      <c r="AO15" s="334"/>
      <c r="AP15" s="231" t="s">
        <v>197</v>
      </c>
      <c r="AQ15" s="231" t="s">
        <v>198</v>
      </c>
      <c r="AR15" s="231" t="s">
        <v>199</v>
      </c>
      <c r="AS15" s="231" t="s">
        <v>200</v>
      </c>
      <c r="AT15" s="231" t="s">
        <v>201</v>
      </c>
      <c r="AU15" s="231" t="s">
        <v>202</v>
      </c>
      <c r="AV15" s="334"/>
      <c r="AW15" s="231" t="s">
        <v>197</v>
      </c>
      <c r="AX15" s="231" t="s">
        <v>198</v>
      </c>
      <c r="AY15" s="231" t="s">
        <v>199</v>
      </c>
      <c r="AZ15" s="231" t="s">
        <v>200</v>
      </c>
      <c r="BA15" s="231" t="s">
        <v>201</v>
      </c>
      <c r="BB15" s="231" t="s">
        <v>202</v>
      </c>
      <c r="BC15" s="334"/>
      <c r="BD15" s="231" t="s">
        <v>197</v>
      </c>
      <c r="BE15" s="231" t="s">
        <v>198</v>
      </c>
      <c r="BF15" s="231" t="s">
        <v>199</v>
      </c>
      <c r="BG15" s="231" t="s">
        <v>200</v>
      </c>
      <c r="BH15" s="231" t="s">
        <v>201</v>
      </c>
      <c r="BI15" s="231" t="s">
        <v>202</v>
      </c>
      <c r="BJ15" s="334"/>
      <c r="BK15" s="231" t="s">
        <v>197</v>
      </c>
      <c r="BL15" s="231" t="s">
        <v>198</v>
      </c>
      <c r="BM15" s="231" t="s">
        <v>199</v>
      </c>
      <c r="BN15" s="231" t="s">
        <v>200</v>
      </c>
      <c r="BO15" s="231" t="s">
        <v>201</v>
      </c>
      <c r="BP15" s="231" t="s">
        <v>202</v>
      </c>
      <c r="BQ15" s="334"/>
      <c r="BR15" s="231" t="s">
        <v>197</v>
      </c>
      <c r="BS15" s="231" t="s">
        <v>198</v>
      </c>
      <c r="BT15" s="231" t="s">
        <v>199</v>
      </c>
      <c r="BU15" s="231" t="s">
        <v>200</v>
      </c>
      <c r="BV15" s="231" t="s">
        <v>201</v>
      </c>
      <c r="BW15" s="231" t="s">
        <v>202</v>
      </c>
      <c r="BX15" s="334"/>
      <c r="BY15" s="231" t="s">
        <v>197</v>
      </c>
      <c r="BZ15" s="231" t="s">
        <v>198</v>
      </c>
      <c r="CA15" s="231" t="s">
        <v>199</v>
      </c>
      <c r="CB15" s="231" t="s">
        <v>200</v>
      </c>
      <c r="CC15" s="231" t="s">
        <v>201</v>
      </c>
      <c r="CD15" s="231" t="s">
        <v>202</v>
      </c>
      <c r="CE15" s="334"/>
      <c r="CF15" s="231" t="s">
        <v>197</v>
      </c>
      <c r="CG15" s="231" t="s">
        <v>198</v>
      </c>
      <c r="CH15" s="231" t="s">
        <v>199</v>
      </c>
      <c r="CI15" s="231" t="s">
        <v>200</v>
      </c>
      <c r="CJ15" s="231" t="s">
        <v>201</v>
      </c>
      <c r="CK15" s="231" t="s">
        <v>202</v>
      </c>
      <c r="CL15" s="334"/>
      <c r="CM15" s="231" t="s">
        <v>197</v>
      </c>
      <c r="CN15" s="231" t="s">
        <v>198</v>
      </c>
      <c r="CO15" s="231" t="s">
        <v>199</v>
      </c>
      <c r="CP15" s="231" t="s">
        <v>200</v>
      </c>
      <c r="CQ15" s="231" t="s">
        <v>201</v>
      </c>
      <c r="CR15" s="231" t="s">
        <v>202</v>
      </c>
      <c r="CS15" s="334"/>
      <c r="CT15" s="231" t="s">
        <v>197</v>
      </c>
      <c r="CU15" s="231" t="s">
        <v>198</v>
      </c>
      <c r="CV15" s="231" t="s">
        <v>199</v>
      </c>
      <c r="CW15" s="231" t="s">
        <v>200</v>
      </c>
      <c r="CX15" s="231" t="s">
        <v>201</v>
      </c>
      <c r="CY15" s="231" t="s">
        <v>202</v>
      </c>
      <c r="CZ15" s="334"/>
      <c r="DA15" s="231" t="s">
        <v>197</v>
      </c>
      <c r="DB15" s="231" t="s">
        <v>198</v>
      </c>
      <c r="DC15" s="231" t="s">
        <v>199</v>
      </c>
      <c r="DD15" s="231" t="s">
        <v>200</v>
      </c>
      <c r="DE15" s="231" t="s">
        <v>201</v>
      </c>
      <c r="DF15" s="232" t="s">
        <v>202</v>
      </c>
    </row>
    <row r="16" spans="1:110" ht="12" customHeight="1">
      <c r="C16" s="118"/>
      <c r="D16" s="210">
        <v>1</v>
      </c>
      <c r="E16" s="210">
        <v>2</v>
      </c>
      <c r="F16" s="210">
        <v>3</v>
      </c>
      <c r="G16" s="210">
        <v>4</v>
      </c>
      <c r="H16" s="210">
        <v>5</v>
      </c>
      <c r="I16" s="210">
        <v>6</v>
      </c>
      <c r="J16" s="210">
        <v>7</v>
      </c>
      <c r="K16" s="210">
        <v>8</v>
      </c>
      <c r="L16" s="210">
        <v>9</v>
      </c>
      <c r="M16" s="210">
        <v>10</v>
      </c>
      <c r="N16" s="210">
        <v>11</v>
      </c>
      <c r="O16" s="210">
        <v>12</v>
      </c>
      <c r="P16" s="210">
        <v>13</v>
      </c>
      <c r="Q16" s="210">
        <v>14</v>
      </c>
      <c r="R16" s="210">
        <v>15</v>
      </c>
      <c r="S16" s="210">
        <v>16</v>
      </c>
      <c r="T16" s="210">
        <v>17</v>
      </c>
      <c r="U16" s="210">
        <v>18</v>
      </c>
      <c r="V16" s="210">
        <v>19</v>
      </c>
      <c r="W16" s="210">
        <v>20</v>
      </c>
      <c r="X16" s="210">
        <v>21</v>
      </c>
      <c r="Y16" s="210">
        <v>22</v>
      </c>
      <c r="Z16" s="210">
        <v>23</v>
      </c>
      <c r="AA16" s="210">
        <v>24</v>
      </c>
      <c r="AB16" s="210">
        <v>25</v>
      </c>
      <c r="AC16" s="210">
        <v>26</v>
      </c>
      <c r="AD16" s="210">
        <v>27</v>
      </c>
      <c r="AE16" s="210">
        <v>28</v>
      </c>
      <c r="AF16" s="210">
        <v>29</v>
      </c>
      <c r="AG16" s="210">
        <v>30</v>
      </c>
      <c r="AH16" s="210">
        <v>31</v>
      </c>
      <c r="AI16" s="210">
        <v>32</v>
      </c>
      <c r="AJ16" s="210">
        <v>33</v>
      </c>
      <c r="AK16" s="210">
        <v>34</v>
      </c>
      <c r="AL16" s="210">
        <v>35</v>
      </c>
      <c r="AM16" s="210">
        <v>36</v>
      </c>
      <c r="AN16" s="210">
        <v>37</v>
      </c>
      <c r="AO16" s="210">
        <v>38</v>
      </c>
      <c r="AP16" s="210">
        <v>39</v>
      </c>
      <c r="AQ16" s="210">
        <v>40</v>
      </c>
      <c r="AR16" s="210">
        <v>41</v>
      </c>
      <c r="AS16" s="210">
        <v>42</v>
      </c>
      <c r="AT16" s="210">
        <v>43</v>
      </c>
      <c r="AU16" s="210">
        <v>44</v>
      </c>
      <c r="AV16" s="210">
        <v>45</v>
      </c>
      <c r="AW16" s="210">
        <v>46</v>
      </c>
      <c r="AX16" s="210">
        <v>47</v>
      </c>
      <c r="AY16" s="210">
        <v>48</v>
      </c>
      <c r="AZ16" s="210">
        <v>49</v>
      </c>
      <c r="BA16" s="210">
        <v>50</v>
      </c>
      <c r="BB16" s="210">
        <v>51</v>
      </c>
      <c r="BC16" s="210">
        <v>52</v>
      </c>
      <c r="BD16" s="210">
        <v>53</v>
      </c>
      <c r="BE16" s="210">
        <v>54</v>
      </c>
      <c r="BF16" s="210">
        <v>55</v>
      </c>
      <c r="BG16" s="210">
        <v>56</v>
      </c>
      <c r="BH16" s="210">
        <v>57</v>
      </c>
      <c r="BI16" s="210">
        <v>58</v>
      </c>
      <c r="BJ16" s="210">
        <v>59</v>
      </c>
      <c r="BK16" s="210">
        <v>60</v>
      </c>
      <c r="BL16" s="210">
        <v>61</v>
      </c>
      <c r="BM16" s="210">
        <v>62</v>
      </c>
      <c r="BN16" s="210">
        <v>63</v>
      </c>
      <c r="BO16" s="210">
        <v>64</v>
      </c>
      <c r="BP16" s="210">
        <v>65</v>
      </c>
      <c r="BQ16" s="210">
        <v>66</v>
      </c>
      <c r="BR16" s="210">
        <v>67</v>
      </c>
      <c r="BS16" s="210">
        <v>68</v>
      </c>
      <c r="BT16" s="210">
        <v>69</v>
      </c>
      <c r="BU16" s="210">
        <v>70</v>
      </c>
      <c r="BV16" s="210">
        <v>71</v>
      </c>
      <c r="BW16" s="210">
        <v>72</v>
      </c>
      <c r="BX16" s="210">
        <v>73</v>
      </c>
      <c r="BY16" s="210">
        <v>74</v>
      </c>
      <c r="BZ16" s="210">
        <v>75</v>
      </c>
      <c r="CA16" s="210">
        <v>76</v>
      </c>
      <c r="CB16" s="210">
        <v>77</v>
      </c>
      <c r="CC16" s="210">
        <v>78</v>
      </c>
      <c r="CD16" s="210">
        <v>79</v>
      </c>
      <c r="CE16" s="210">
        <v>80</v>
      </c>
      <c r="CF16" s="210">
        <v>81</v>
      </c>
      <c r="CG16" s="210">
        <v>82</v>
      </c>
      <c r="CH16" s="210">
        <v>83</v>
      </c>
      <c r="CI16" s="210">
        <v>84</v>
      </c>
      <c r="CJ16" s="210">
        <v>85</v>
      </c>
      <c r="CK16" s="210">
        <v>86</v>
      </c>
      <c r="CL16" s="210">
        <v>87</v>
      </c>
      <c r="CM16" s="210">
        <v>88</v>
      </c>
      <c r="CN16" s="210">
        <v>89</v>
      </c>
      <c r="CO16" s="210">
        <v>90</v>
      </c>
      <c r="CP16" s="210">
        <v>91</v>
      </c>
      <c r="CQ16" s="210">
        <v>92</v>
      </c>
      <c r="CR16" s="210">
        <v>93</v>
      </c>
      <c r="CS16" s="210">
        <v>94</v>
      </c>
      <c r="CT16" s="210">
        <v>95</v>
      </c>
      <c r="CU16" s="210">
        <v>96</v>
      </c>
      <c r="CV16" s="210">
        <v>97</v>
      </c>
      <c r="CW16" s="210">
        <v>98</v>
      </c>
      <c r="CX16" s="210">
        <v>99</v>
      </c>
      <c r="CY16" s="210">
        <v>100</v>
      </c>
      <c r="CZ16" s="210">
        <v>101</v>
      </c>
      <c r="DA16" s="210">
        <v>102</v>
      </c>
      <c r="DB16" s="210">
        <v>103</v>
      </c>
      <c r="DC16" s="210">
        <v>104</v>
      </c>
      <c r="DD16" s="210">
        <v>105</v>
      </c>
      <c r="DE16" s="210">
        <v>106</v>
      </c>
      <c r="DF16" s="211">
        <v>107</v>
      </c>
    </row>
    <row r="17" spans="1:110" s="208" customFormat="1" ht="33.75">
      <c r="A17" s="207"/>
      <c r="C17" s="209"/>
      <c r="D17" s="248" t="s">
        <v>469</v>
      </c>
      <c r="E17" s="250" t="s">
        <v>321</v>
      </c>
      <c r="F17" s="261">
        <f>SUM(G17:L17)</f>
        <v>0</v>
      </c>
      <c r="G17" s="261">
        <f t="shared" ref="G17:L17" si="0">G18+G26+G35</f>
        <v>0</v>
      </c>
      <c r="H17" s="261">
        <f t="shared" si="0"/>
        <v>0</v>
      </c>
      <c r="I17" s="261">
        <f t="shared" si="0"/>
        <v>0</v>
      </c>
      <c r="J17" s="261">
        <f t="shared" si="0"/>
        <v>0</v>
      </c>
      <c r="K17" s="261">
        <f t="shared" si="0"/>
        <v>0</v>
      </c>
      <c r="L17" s="261">
        <f t="shared" si="0"/>
        <v>0</v>
      </c>
      <c r="M17" s="261">
        <f>SUM(N17:S17)</f>
        <v>0</v>
      </c>
      <c r="N17" s="261">
        <f t="shared" ref="N17:S17" si="1">N18+N26+N35</f>
        <v>0</v>
      </c>
      <c r="O17" s="261">
        <f t="shared" si="1"/>
        <v>0</v>
      </c>
      <c r="P17" s="261">
        <f t="shared" si="1"/>
        <v>0</v>
      </c>
      <c r="Q17" s="261">
        <f t="shared" si="1"/>
        <v>0</v>
      </c>
      <c r="R17" s="261">
        <f t="shared" si="1"/>
        <v>0</v>
      </c>
      <c r="S17" s="261">
        <f t="shared" si="1"/>
        <v>0</v>
      </c>
      <c r="T17" s="261">
        <f>SUM(U17:Z17)</f>
        <v>0</v>
      </c>
      <c r="U17" s="261">
        <f t="shared" ref="U17:Z17" si="2">U18+U26+U35</f>
        <v>0</v>
      </c>
      <c r="V17" s="261">
        <f t="shared" si="2"/>
        <v>0</v>
      </c>
      <c r="W17" s="261">
        <f t="shared" si="2"/>
        <v>0</v>
      </c>
      <c r="X17" s="261">
        <f t="shared" si="2"/>
        <v>0</v>
      </c>
      <c r="Y17" s="261">
        <f t="shared" si="2"/>
        <v>0</v>
      </c>
      <c r="Z17" s="261">
        <f t="shared" si="2"/>
        <v>0</v>
      </c>
      <c r="AA17" s="261">
        <f>SUM(AB17:AG17)</f>
        <v>0</v>
      </c>
      <c r="AB17" s="261">
        <f t="shared" ref="AB17:AG17" si="3">AB18+AB26+AB35</f>
        <v>0</v>
      </c>
      <c r="AC17" s="261">
        <f t="shared" si="3"/>
        <v>0</v>
      </c>
      <c r="AD17" s="261">
        <f t="shared" si="3"/>
        <v>0</v>
      </c>
      <c r="AE17" s="261">
        <f t="shared" si="3"/>
        <v>0</v>
      </c>
      <c r="AF17" s="261">
        <f t="shared" si="3"/>
        <v>0</v>
      </c>
      <c r="AG17" s="261">
        <f t="shared" si="3"/>
        <v>0</v>
      </c>
      <c r="AH17" s="261">
        <f>SUM(AI17:AN17)</f>
        <v>0</v>
      </c>
      <c r="AI17" s="261">
        <f t="shared" ref="AI17:AN17" si="4">AI18+AI26+AI35</f>
        <v>0</v>
      </c>
      <c r="AJ17" s="261">
        <f t="shared" si="4"/>
        <v>0</v>
      </c>
      <c r="AK17" s="261">
        <f t="shared" si="4"/>
        <v>0</v>
      </c>
      <c r="AL17" s="261">
        <f t="shared" si="4"/>
        <v>0</v>
      </c>
      <c r="AM17" s="261">
        <f t="shared" si="4"/>
        <v>0</v>
      </c>
      <c r="AN17" s="261">
        <f t="shared" si="4"/>
        <v>0</v>
      </c>
      <c r="AO17" s="261">
        <f>SUM(AP17:AU17)</f>
        <v>0</v>
      </c>
      <c r="AP17" s="261">
        <f t="shared" ref="AP17:AU17" si="5">AP18+AP26+AP35</f>
        <v>0</v>
      </c>
      <c r="AQ17" s="261">
        <f t="shared" si="5"/>
        <v>0</v>
      </c>
      <c r="AR17" s="261">
        <f t="shared" si="5"/>
        <v>0</v>
      </c>
      <c r="AS17" s="261">
        <f t="shared" si="5"/>
        <v>0</v>
      </c>
      <c r="AT17" s="261">
        <f t="shared" si="5"/>
        <v>0</v>
      </c>
      <c r="AU17" s="261">
        <f t="shared" si="5"/>
        <v>0</v>
      </c>
      <c r="AV17" s="261">
        <f>SUM(AW17:BB17)</f>
        <v>0</v>
      </c>
      <c r="AW17" s="261">
        <f t="shared" ref="AW17:BB17" si="6">AW18+AW26+AW35</f>
        <v>0</v>
      </c>
      <c r="AX17" s="261">
        <f t="shared" si="6"/>
        <v>0</v>
      </c>
      <c r="AY17" s="261">
        <f t="shared" si="6"/>
        <v>0</v>
      </c>
      <c r="AZ17" s="261">
        <f t="shared" si="6"/>
        <v>0</v>
      </c>
      <c r="BA17" s="261">
        <f t="shared" si="6"/>
        <v>0</v>
      </c>
      <c r="BB17" s="261">
        <f t="shared" si="6"/>
        <v>0</v>
      </c>
      <c r="BC17" s="261">
        <f>SUM(BD17:BI17)</f>
        <v>0</v>
      </c>
      <c r="BD17" s="261">
        <f t="shared" ref="BD17:BI17" si="7">BD18+BD26+BD35</f>
        <v>0</v>
      </c>
      <c r="BE17" s="261">
        <f t="shared" si="7"/>
        <v>0</v>
      </c>
      <c r="BF17" s="261">
        <f t="shared" si="7"/>
        <v>0</v>
      </c>
      <c r="BG17" s="261">
        <f t="shared" si="7"/>
        <v>0</v>
      </c>
      <c r="BH17" s="261">
        <f t="shared" si="7"/>
        <v>0</v>
      </c>
      <c r="BI17" s="261">
        <f t="shared" si="7"/>
        <v>0</v>
      </c>
      <c r="BJ17" s="261">
        <f>SUM(BK17:BP17)</f>
        <v>0</v>
      </c>
      <c r="BK17" s="261">
        <f t="shared" ref="BK17:BP17" si="8">BK18+BK26+BK35</f>
        <v>0</v>
      </c>
      <c r="BL17" s="261">
        <f t="shared" si="8"/>
        <v>0</v>
      </c>
      <c r="BM17" s="261">
        <f t="shared" si="8"/>
        <v>0</v>
      </c>
      <c r="BN17" s="261">
        <f t="shared" si="8"/>
        <v>0</v>
      </c>
      <c r="BO17" s="261">
        <f t="shared" si="8"/>
        <v>0</v>
      </c>
      <c r="BP17" s="261">
        <f t="shared" si="8"/>
        <v>0</v>
      </c>
      <c r="BQ17" s="261">
        <f>SUM(BR17:BW17)</f>
        <v>0</v>
      </c>
      <c r="BR17" s="261">
        <f t="shared" ref="BR17:BW17" si="9">BR18+BR26+BR35</f>
        <v>0</v>
      </c>
      <c r="BS17" s="261">
        <f t="shared" si="9"/>
        <v>0</v>
      </c>
      <c r="BT17" s="261">
        <f t="shared" si="9"/>
        <v>0</v>
      </c>
      <c r="BU17" s="261">
        <f t="shared" si="9"/>
        <v>0</v>
      </c>
      <c r="BV17" s="261">
        <f t="shared" si="9"/>
        <v>0</v>
      </c>
      <c r="BW17" s="261">
        <f t="shared" si="9"/>
        <v>0</v>
      </c>
      <c r="BX17" s="261">
        <f>SUM(BY17:CD17)</f>
        <v>0</v>
      </c>
      <c r="BY17" s="261">
        <f t="shared" ref="BY17:CD17" si="10">BY18+BY26+BY35</f>
        <v>0</v>
      </c>
      <c r="BZ17" s="261">
        <f t="shared" si="10"/>
        <v>0</v>
      </c>
      <c r="CA17" s="261">
        <f t="shared" si="10"/>
        <v>0</v>
      </c>
      <c r="CB17" s="261">
        <f t="shared" si="10"/>
        <v>0</v>
      </c>
      <c r="CC17" s="261">
        <f t="shared" si="10"/>
        <v>0</v>
      </c>
      <c r="CD17" s="261">
        <f t="shared" si="10"/>
        <v>0</v>
      </c>
      <c r="CE17" s="261">
        <f>SUM(CF17:CK17)</f>
        <v>0</v>
      </c>
      <c r="CF17" s="261">
        <f t="shared" ref="CF17:CK17" si="11">CF18+CF26+CF35</f>
        <v>0</v>
      </c>
      <c r="CG17" s="261">
        <f t="shared" si="11"/>
        <v>0</v>
      </c>
      <c r="CH17" s="261">
        <f t="shared" si="11"/>
        <v>0</v>
      </c>
      <c r="CI17" s="261">
        <f t="shared" si="11"/>
        <v>0</v>
      </c>
      <c r="CJ17" s="261">
        <f t="shared" si="11"/>
        <v>0</v>
      </c>
      <c r="CK17" s="261">
        <f t="shared" si="11"/>
        <v>0</v>
      </c>
      <c r="CL17" s="261">
        <f>SUM(CM17:CR17)</f>
        <v>0</v>
      </c>
      <c r="CM17" s="261">
        <f t="shared" ref="CM17:CR17" si="12">CM18+CM26+CM35</f>
        <v>0</v>
      </c>
      <c r="CN17" s="261">
        <f t="shared" si="12"/>
        <v>0</v>
      </c>
      <c r="CO17" s="261">
        <f t="shared" si="12"/>
        <v>0</v>
      </c>
      <c r="CP17" s="261">
        <f t="shared" si="12"/>
        <v>0</v>
      </c>
      <c r="CQ17" s="261">
        <f t="shared" si="12"/>
        <v>0</v>
      </c>
      <c r="CR17" s="261">
        <f t="shared" si="12"/>
        <v>0</v>
      </c>
      <c r="CS17" s="261">
        <f>SUM(CT17:CY17)</f>
        <v>0</v>
      </c>
      <c r="CT17" s="261">
        <f t="shared" ref="CT17:CY17" si="13">CT18+CT26+CT35</f>
        <v>0</v>
      </c>
      <c r="CU17" s="261">
        <f t="shared" si="13"/>
        <v>0</v>
      </c>
      <c r="CV17" s="261">
        <f t="shared" si="13"/>
        <v>0</v>
      </c>
      <c r="CW17" s="261">
        <f t="shared" si="13"/>
        <v>0</v>
      </c>
      <c r="CX17" s="261">
        <f t="shared" si="13"/>
        <v>0</v>
      </c>
      <c r="CY17" s="261">
        <f t="shared" si="13"/>
        <v>0</v>
      </c>
      <c r="CZ17" s="261">
        <f>SUM(DA17:DF17)</f>
        <v>0</v>
      </c>
      <c r="DA17" s="261">
        <f t="shared" ref="DA17:DF17" si="14">DA18+DA26+DA35</f>
        <v>0</v>
      </c>
      <c r="DB17" s="261">
        <f t="shared" si="14"/>
        <v>0</v>
      </c>
      <c r="DC17" s="261">
        <f t="shared" si="14"/>
        <v>0</v>
      </c>
      <c r="DD17" s="261">
        <f t="shared" si="14"/>
        <v>0</v>
      </c>
      <c r="DE17" s="261">
        <f t="shared" si="14"/>
        <v>0</v>
      </c>
      <c r="DF17" s="262">
        <f t="shared" si="14"/>
        <v>0</v>
      </c>
    </row>
    <row r="18" spans="1:110" ht="22.5">
      <c r="B18" s="57"/>
      <c r="C18" s="62"/>
      <c r="D18" s="248" t="s">
        <v>203</v>
      </c>
      <c r="E18" s="250" t="s">
        <v>322</v>
      </c>
      <c r="F18" s="263">
        <f t="shared" ref="F18:L18" si="15">SUM(F19:F25)</f>
        <v>0</v>
      </c>
      <c r="G18" s="263">
        <f t="shared" si="15"/>
        <v>0</v>
      </c>
      <c r="H18" s="263">
        <f t="shared" si="15"/>
        <v>0</v>
      </c>
      <c r="I18" s="263">
        <f t="shared" si="15"/>
        <v>0</v>
      </c>
      <c r="J18" s="263">
        <f t="shared" si="15"/>
        <v>0</v>
      </c>
      <c r="K18" s="263">
        <f t="shared" si="15"/>
        <v>0</v>
      </c>
      <c r="L18" s="263">
        <f t="shared" si="15"/>
        <v>0</v>
      </c>
      <c r="M18" s="263">
        <f t="shared" ref="M18:S18" si="16">SUM(M19:M25)</f>
        <v>0</v>
      </c>
      <c r="N18" s="263">
        <f t="shared" si="16"/>
        <v>0</v>
      </c>
      <c r="O18" s="263">
        <f t="shared" si="16"/>
        <v>0</v>
      </c>
      <c r="P18" s="263">
        <f t="shared" si="16"/>
        <v>0</v>
      </c>
      <c r="Q18" s="263">
        <f t="shared" si="16"/>
        <v>0</v>
      </c>
      <c r="R18" s="263">
        <f t="shared" si="16"/>
        <v>0</v>
      </c>
      <c r="S18" s="263">
        <f t="shared" si="16"/>
        <v>0</v>
      </c>
      <c r="T18" s="263">
        <f t="shared" ref="T18:CE18" si="17">SUM(T19:T25)</f>
        <v>0</v>
      </c>
      <c r="U18" s="263">
        <f t="shared" si="17"/>
        <v>0</v>
      </c>
      <c r="V18" s="263">
        <f t="shared" si="17"/>
        <v>0</v>
      </c>
      <c r="W18" s="263">
        <f t="shared" si="17"/>
        <v>0</v>
      </c>
      <c r="X18" s="263">
        <f t="shared" si="17"/>
        <v>0</v>
      </c>
      <c r="Y18" s="263">
        <f t="shared" si="17"/>
        <v>0</v>
      </c>
      <c r="Z18" s="263">
        <f t="shared" si="17"/>
        <v>0</v>
      </c>
      <c r="AA18" s="263">
        <f t="shared" si="17"/>
        <v>0</v>
      </c>
      <c r="AB18" s="263">
        <f t="shared" si="17"/>
        <v>0</v>
      </c>
      <c r="AC18" s="263">
        <f t="shared" si="17"/>
        <v>0</v>
      </c>
      <c r="AD18" s="263">
        <f t="shared" si="17"/>
        <v>0</v>
      </c>
      <c r="AE18" s="263">
        <f t="shared" si="17"/>
        <v>0</v>
      </c>
      <c r="AF18" s="263">
        <f t="shared" si="17"/>
        <v>0</v>
      </c>
      <c r="AG18" s="263">
        <f t="shared" si="17"/>
        <v>0</v>
      </c>
      <c r="AH18" s="263">
        <f t="shared" si="17"/>
        <v>0</v>
      </c>
      <c r="AI18" s="263">
        <f t="shared" si="17"/>
        <v>0</v>
      </c>
      <c r="AJ18" s="263">
        <f t="shared" si="17"/>
        <v>0</v>
      </c>
      <c r="AK18" s="263">
        <f t="shared" si="17"/>
        <v>0</v>
      </c>
      <c r="AL18" s="263">
        <f t="shared" si="17"/>
        <v>0</v>
      </c>
      <c r="AM18" s="263">
        <f t="shared" si="17"/>
        <v>0</v>
      </c>
      <c r="AN18" s="263">
        <f t="shared" si="17"/>
        <v>0</v>
      </c>
      <c r="AO18" s="263">
        <f t="shared" si="17"/>
        <v>0</v>
      </c>
      <c r="AP18" s="263">
        <f t="shared" si="17"/>
        <v>0</v>
      </c>
      <c r="AQ18" s="263">
        <f t="shared" si="17"/>
        <v>0</v>
      </c>
      <c r="AR18" s="263">
        <f t="shared" si="17"/>
        <v>0</v>
      </c>
      <c r="AS18" s="263">
        <f t="shared" si="17"/>
        <v>0</v>
      </c>
      <c r="AT18" s="263">
        <f t="shared" si="17"/>
        <v>0</v>
      </c>
      <c r="AU18" s="263">
        <f t="shared" si="17"/>
        <v>0</v>
      </c>
      <c r="AV18" s="263">
        <f t="shared" si="17"/>
        <v>0</v>
      </c>
      <c r="AW18" s="263">
        <f t="shared" si="17"/>
        <v>0</v>
      </c>
      <c r="AX18" s="263">
        <f t="shared" si="17"/>
        <v>0</v>
      </c>
      <c r="AY18" s="263">
        <f t="shared" si="17"/>
        <v>0</v>
      </c>
      <c r="AZ18" s="263">
        <f t="shared" si="17"/>
        <v>0</v>
      </c>
      <c r="BA18" s="263">
        <f t="shared" si="17"/>
        <v>0</v>
      </c>
      <c r="BB18" s="263">
        <f t="shared" si="17"/>
        <v>0</v>
      </c>
      <c r="BC18" s="263">
        <f t="shared" si="17"/>
        <v>0</v>
      </c>
      <c r="BD18" s="263">
        <f t="shared" si="17"/>
        <v>0</v>
      </c>
      <c r="BE18" s="263">
        <f t="shared" si="17"/>
        <v>0</v>
      </c>
      <c r="BF18" s="263">
        <f t="shared" si="17"/>
        <v>0</v>
      </c>
      <c r="BG18" s="263">
        <f t="shared" si="17"/>
        <v>0</v>
      </c>
      <c r="BH18" s="263">
        <f t="shared" si="17"/>
        <v>0</v>
      </c>
      <c r="BI18" s="263">
        <f t="shared" si="17"/>
        <v>0</v>
      </c>
      <c r="BJ18" s="263">
        <f t="shared" si="17"/>
        <v>0</v>
      </c>
      <c r="BK18" s="263">
        <f t="shared" si="17"/>
        <v>0</v>
      </c>
      <c r="BL18" s="263">
        <f t="shared" si="17"/>
        <v>0</v>
      </c>
      <c r="BM18" s="263">
        <f t="shared" si="17"/>
        <v>0</v>
      </c>
      <c r="BN18" s="263">
        <f t="shared" si="17"/>
        <v>0</v>
      </c>
      <c r="BO18" s="263">
        <f t="shared" si="17"/>
        <v>0</v>
      </c>
      <c r="BP18" s="263">
        <f t="shared" si="17"/>
        <v>0</v>
      </c>
      <c r="BQ18" s="263">
        <f t="shared" si="17"/>
        <v>0</v>
      </c>
      <c r="BR18" s="263">
        <f t="shared" si="17"/>
        <v>0</v>
      </c>
      <c r="BS18" s="263">
        <f t="shared" si="17"/>
        <v>0</v>
      </c>
      <c r="BT18" s="263">
        <f t="shared" si="17"/>
        <v>0</v>
      </c>
      <c r="BU18" s="263">
        <f t="shared" si="17"/>
        <v>0</v>
      </c>
      <c r="BV18" s="263">
        <f t="shared" si="17"/>
        <v>0</v>
      </c>
      <c r="BW18" s="263">
        <f t="shared" si="17"/>
        <v>0</v>
      </c>
      <c r="BX18" s="263">
        <f t="shared" si="17"/>
        <v>0</v>
      </c>
      <c r="BY18" s="263">
        <f t="shared" si="17"/>
        <v>0</v>
      </c>
      <c r="BZ18" s="263">
        <f t="shared" si="17"/>
        <v>0</v>
      </c>
      <c r="CA18" s="263">
        <f t="shared" si="17"/>
        <v>0</v>
      </c>
      <c r="CB18" s="263">
        <f t="shared" si="17"/>
        <v>0</v>
      </c>
      <c r="CC18" s="263">
        <f t="shared" si="17"/>
        <v>0</v>
      </c>
      <c r="CD18" s="263">
        <f t="shared" si="17"/>
        <v>0</v>
      </c>
      <c r="CE18" s="263">
        <f t="shared" si="17"/>
        <v>0</v>
      </c>
      <c r="CF18" s="263">
        <f t="shared" ref="CF18:DF18" si="18">SUM(CF19:CF25)</f>
        <v>0</v>
      </c>
      <c r="CG18" s="263">
        <f t="shared" si="18"/>
        <v>0</v>
      </c>
      <c r="CH18" s="263">
        <f t="shared" si="18"/>
        <v>0</v>
      </c>
      <c r="CI18" s="263">
        <f t="shared" si="18"/>
        <v>0</v>
      </c>
      <c r="CJ18" s="263">
        <f t="shared" si="18"/>
        <v>0</v>
      </c>
      <c r="CK18" s="263">
        <f t="shared" si="18"/>
        <v>0</v>
      </c>
      <c r="CL18" s="263">
        <f t="shared" si="18"/>
        <v>0</v>
      </c>
      <c r="CM18" s="263">
        <f t="shared" si="18"/>
        <v>0</v>
      </c>
      <c r="CN18" s="263">
        <f t="shared" si="18"/>
        <v>0</v>
      </c>
      <c r="CO18" s="263">
        <f t="shared" si="18"/>
        <v>0</v>
      </c>
      <c r="CP18" s="263">
        <f t="shared" si="18"/>
        <v>0</v>
      </c>
      <c r="CQ18" s="263">
        <f t="shared" si="18"/>
        <v>0</v>
      </c>
      <c r="CR18" s="263">
        <f t="shared" si="18"/>
        <v>0</v>
      </c>
      <c r="CS18" s="263">
        <f t="shared" si="18"/>
        <v>0</v>
      </c>
      <c r="CT18" s="263">
        <f t="shared" si="18"/>
        <v>0</v>
      </c>
      <c r="CU18" s="263">
        <f t="shared" si="18"/>
        <v>0</v>
      </c>
      <c r="CV18" s="263">
        <f t="shared" si="18"/>
        <v>0</v>
      </c>
      <c r="CW18" s="263">
        <f t="shared" si="18"/>
        <v>0</v>
      </c>
      <c r="CX18" s="263">
        <f t="shared" si="18"/>
        <v>0</v>
      </c>
      <c r="CY18" s="263">
        <f t="shared" si="18"/>
        <v>0</v>
      </c>
      <c r="CZ18" s="263">
        <f t="shared" si="18"/>
        <v>0</v>
      </c>
      <c r="DA18" s="263">
        <f t="shared" si="18"/>
        <v>0</v>
      </c>
      <c r="DB18" s="263">
        <f t="shared" si="18"/>
        <v>0</v>
      </c>
      <c r="DC18" s="263">
        <f t="shared" si="18"/>
        <v>0</v>
      </c>
      <c r="DD18" s="263">
        <f t="shared" si="18"/>
        <v>0</v>
      </c>
      <c r="DE18" s="263">
        <f t="shared" si="18"/>
        <v>0</v>
      </c>
      <c r="DF18" s="264">
        <f t="shared" si="18"/>
        <v>0</v>
      </c>
    </row>
    <row r="19" spans="1:110" ht="15" customHeight="1">
      <c r="B19" s="57"/>
      <c r="C19" s="62"/>
      <c r="D19" s="243" t="s">
        <v>204</v>
      </c>
      <c r="E19" s="242" t="s">
        <v>323</v>
      </c>
      <c r="F19" s="261">
        <f>SUM(G19:L19)</f>
        <v>0</v>
      </c>
      <c r="G19" s="265"/>
      <c r="H19" s="265"/>
      <c r="I19" s="265"/>
      <c r="J19" s="265"/>
      <c r="K19" s="265"/>
      <c r="L19" s="265"/>
      <c r="M19" s="261">
        <f>SUM(N19:S19)</f>
        <v>0</v>
      </c>
      <c r="N19" s="265"/>
      <c r="O19" s="265"/>
      <c r="P19" s="265"/>
      <c r="Q19" s="265"/>
      <c r="R19" s="265"/>
      <c r="S19" s="265"/>
      <c r="T19" s="261">
        <f t="shared" ref="T19:T25" si="19">SUM(U19:Z19)</f>
        <v>0</v>
      </c>
      <c r="U19" s="265"/>
      <c r="V19" s="265"/>
      <c r="W19" s="265"/>
      <c r="X19" s="265"/>
      <c r="Y19" s="265"/>
      <c r="Z19" s="265"/>
      <c r="AA19" s="261">
        <f t="shared" ref="AA19:AA25" si="20">SUM(AB19:AG19)</f>
        <v>0</v>
      </c>
      <c r="AB19" s="265"/>
      <c r="AC19" s="265"/>
      <c r="AD19" s="265"/>
      <c r="AE19" s="265"/>
      <c r="AF19" s="265"/>
      <c r="AG19" s="265"/>
      <c r="AH19" s="261">
        <f t="shared" ref="AH19:AH25" si="21">SUM(AI19:AN19)</f>
        <v>0</v>
      </c>
      <c r="AI19" s="265"/>
      <c r="AJ19" s="265"/>
      <c r="AK19" s="265"/>
      <c r="AL19" s="265"/>
      <c r="AM19" s="265"/>
      <c r="AN19" s="265"/>
      <c r="AO19" s="261">
        <f t="shared" ref="AO19:AO25" si="22">SUM(AP19:AU19)</f>
        <v>0</v>
      </c>
      <c r="AP19" s="265"/>
      <c r="AQ19" s="265"/>
      <c r="AR19" s="265"/>
      <c r="AS19" s="265"/>
      <c r="AT19" s="265"/>
      <c r="AU19" s="265"/>
      <c r="AV19" s="261">
        <f t="shared" ref="AV19:AV25" si="23">SUM(AW19:BB19)</f>
        <v>0</v>
      </c>
      <c r="AW19" s="265"/>
      <c r="AX19" s="265"/>
      <c r="AY19" s="265"/>
      <c r="AZ19" s="265"/>
      <c r="BA19" s="265"/>
      <c r="BB19" s="265"/>
      <c r="BC19" s="261">
        <f t="shared" ref="BC19:BC25" si="24">SUM(BD19:BI19)</f>
        <v>0</v>
      </c>
      <c r="BD19" s="265"/>
      <c r="BE19" s="265"/>
      <c r="BF19" s="265"/>
      <c r="BG19" s="265"/>
      <c r="BH19" s="265"/>
      <c r="BI19" s="265"/>
      <c r="BJ19" s="261">
        <f t="shared" ref="BJ19:BJ25" si="25">SUM(BK19:BP19)</f>
        <v>0</v>
      </c>
      <c r="BK19" s="265"/>
      <c r="BL19" s="265"/>
      <c r="BM19" s="265"/>
      <c r="BN19" s="265"/>
      <c r="BO19" s="265"/>
      <c r="BP19" s="265"/>
      <c r="BQ19" s="261">
        <f t="shared" ref="BQ19:BQ25" si="26">SUM(BR19:BW19)</f>
        <v>0</v>
      </c>
      <c r="BR19" s="265"/>
      <c r="BS19" s="265"/>
      <c r="BT19" s="265"/>
      <c r="BU19" s="265"/>
      <c r="BV19" s="265"/>
      <c r="BW19" s="265"/>
      <c r="BX19" s="261">
        <f t="shared" ref="BX19:BX25" si="27">SUM(BY19:CD19)</f>
        <v>0</v>
      </c>
      <c r="BY19" s="265"/>
      <c r="BZ19" s="265"/>
      <c r="CA19" s="265"/>
      <c r="CB19" s="265"/>
      <c r="CC19" s="265"/>
      <c r="CD19" s="265"/>
      <c r="CE19" s="261">
        <f t="shared" ref="CE19:CE25" si="28">SUM(CF19:CK19)</f>
        <v>0</v>
      </c>
      <c r="CF19" s="265"/>
      <c r="CG19" s="265"/>
      <c r="CH19" s="265"/>
      <c r="CI19" s="265"/>
      <c r="CJ19" s="265"/>
      <c r="CK19" s="265"/>
      <c r="CL19" s="261">
        <f t="shared" ref="CL19:CL25" si="29">SUM(CM19:CR19)</f>
        <v>0</v>
      </c>
      <c r="CM19" s="265"/>
      <c r="CN19" s="265"/>
      <c r="CO19" s="265"/>
      <c r="CP19" s="265"/>
      <c r="CQ19" s="265"/>
      <c r="CR19" s="265"/>
      <c r="CS19" s="261">
        <f t="shared" ref="CS19:CS25" si="30">SUM(CT19:CY19)</f>
        <v>0</v>
      </c>
      <c r="CT19" s="265"/>
      <c r="CU19" s="265"/>
      <c r="CV19" s="265"/>
      <c r="CW19" s="265"/>
      <c r="CX19" s="265"/>
      <c r="CY19" s="265"/>
      <c r="CZ19" s="261">
        <f t="shared" ref="CZ19:CZ25" si="31">SUM(DA19:DF19)</f>
        <v>0</v>
      </c>
      <c r="DA19" s="265"/>
      <c r="DB19" s="265"/>
      <c r="DC19" s="265"/>
      <c r="DD19" s="265"/>
      <c r="DE19" s="265"/>
      <c r="DF19" s="266"/>
    </row>
    <row r="20" spans="1:110" ht="15" customHeight="1">
      <c r="B20" s="57"/>
      <c r="C20" s="62"/>
      <c r="D20" s="243" t="s">
        <v>205</v>
      </c>
      <c r="E20" s="242" t="s">
        <v>324</v>
      </c>
      <c r="F20" s="261">
        <f t="shared" ref="F20:F25" si="32">SUM(G20:L20)</f>
        <v>0</v>
      </c>
      <c r="G20" s="265"/>
      <c r="H20" s="265"/>
      <c r="I20" s="265"/>
      <c r="J20" s="265"/>
      <c r="K20" s="265"/>
      <c r="L20" s="265"/>
      <c r="M20" s="261">
        <f t="shared" ref="M20:M25" si="33">SUM(N20:S20)</f>
        <v>0</v>
      </c>
      <c r="N20" s="265"/>
      <c r="O20" s="265"/>
      <c r="P20" s="265"/>
      <c r="Q20" s="265"/>
      <c r="R20" s="265"/>
      <c r="S20" s="265"/>
      <c r="T20" s="261">
        <f t="shared" si="19"/>
        <v>0</v>
      </c>
      <c r="U20" s="265"/>
      <c r="V20" s="265"/>
      <c r="W20" s="265"/>
      <c r="X20" s="265"/>
      <c r="Y20" s="265"/>
      <c r="Z20" s="265"/>
      <c r="AA20" s="261">
        <f t="shared" si="20"/>
        <v>0</v>
      </c>
      <c r="AB20" s="265"/>
      <c r="AC20" s="265"/>
      <c r="AD20" s="265"/>
      <c r="AE20" s="265"/>
      <c r="AF20" s="265"/>
      <c r="AG20" s="265"/>
      <c r="AH20" s="261">
        <f t="shared" si="21"/>
        <v>0</v>
      </c>
      <c r="AI20" s="265"/>
      <c r="AJ20" s="265"/>
      <c r="AK20" s="265"/>
      <c r="AL20" s="265"/>
      <c r="AM20" s="265"/>
      <c r="AN20" s="265"/>
      <c r="AO20" s="261">
        <f t="shared" si="22"/>
        <v>0</v>
      </c>
      <c r="AP20" s="265"/>
      <c r="AQ20" s="265"/>
      <c r="AR20" s="265"/>
      <c r="AS20" s="265"/>
      <c r="AT20" s="265"/>
      <c r="AU20" s="265"/>
      <c r="AV20" s="261">
        <f t="shared" si="23"/>
        <v>0</v>
      </c>
      <c r="AW20" s="265"/>
      <c r="AX20" s="265"/>
      <c r="AY20" s="265"/>
      <c r="AZ20" s="265"/>
      <c r="BA20" s="265"/>
      <c r="BB20" s="265"/>
      <c r="BC20" s="261">
        <f t="shared" si="24"/>
        <v>0</v>
      </c>
      <c r="BD20" s="265"/>
      <c r="BE20" s="265"/>
      <c r="BF20" s="265"/>
      <c r="BG20" s="265"/>
      <c r="BH20" s="265"/>
      <c r="BI20" s="265"/>
      <c r="BJ20" s="261">
        <f t="shared" si="25"/>
        <v>0</v>
      </c>
      <c r="BK20" s="265"/>
      <c r="BL20" s="265"/>
      <c r="BM20" s="265"/>
      <c r="BN20" s="265"/>
      <c r="BO20" s="265"/>
      <c r="BP20" s="265"/>
      <c r="BQ20" s="261">
        <f t="shared" si="26"/>
        <v>0</v>
      </c>
      <c r="BR20" s="265"/>
      <c r="BS20" s="265"/>
      <c r="BT20" s="265"/>
      <c r="BU20" s="265"/>
      <c r="BV20" s="265"/>
      <c r="BW20" s="265"/>
      <c r="BX20" s="261">
        <f t="shared" si="27"/>
        <v>0</v>
      </c>
      <c r="BY20" s="265"/>
      <c r="BZ20" s="265"/>
      <c r="CA20" s="265"/>
      <c r="CB20" s="265"/>
      <c r="CC20" s="265"/>
      <c r="CD20" s="265"/>
      <c r="CE20" s="261">
        <f t="shared" si="28"/>
        <v>0</v>
      </c>
      <c r="CF20" s="265"/>
      <c r="CG20" s="265"/>
      <c r="CH20" s="265"/>
      <c r="CI20" s="265"/>
      <c r="CJ20" s="265"/>
      <c r="CK20" s="265"/>
      <c r="CL20" s="261">
        <f t="shared" si="29"/>
        <v>0</v>
      </c>
      <c r="CM20" s="265"/>
      <c r="CN20" s="265"/>
      <c r="CO20" s="265"/>
      <c r="CP20" s="265"/>
      <c r="CQ20" s="265"/>
      <c r="CR20" s="265"/>
      <c r="CS20" s="261">
        <f t="shared" si="30"/>
        <v>0</v>
      </c>
      <c r="CT20" s="265"/>
      <c r="CU20" s="265"/>
      <c r="CV20" s="265"/>
      <c r="CW20" s="265"/>
      <c r="CX20" s="265"/>
      <c r="CY20" s="265"/>
      <c r="CZ20" s="261">
        <f t="shared" si="31"/>
        <v>0</v>
      </c>
      <c r="DA20" s="265"/>
      <c r="DB20" s="265"/>
      <c r="DC20" s="265"/>
      <c r="DD20" s="265"/>
      <c r="DE20" s="265"/>
      <c r="DF20" s="266"/>
    </row>
    <row r="21" spans="1:110" ht="15" customHeight="1">
      <c r="B21" s="57"/>
      <c r="C21" s="62"/>
      <c r="D21" s="243" t="s">
        <v>206</v>
      </c>
      <c r="E21" s="242" t="s">
        <v>325</v>
      </c>
      <c r="F21" s="261">
        <f t="shared" si="32"/>
        <v>0</v>
      </c>
      <c r="G21" s="265"/>
      <c r="H21" s="265"/>
      <c r="I21" s="265"/>
      <c r="J21" s="265"/>
      <c r="K21" s="265"/>
      <c r="L21" s="265"/>
      <c r="M21" s="261">
        <f t="shared" si="33"/>
        <v>0</v>
      </c>
      <c r="N21" s="265"/>
      <c r="O21" s="265"/>
      <c r="P21" s="265"/>
      <c r="Q21" s="265"/>
      <c r="R21" s="265"/>
      <c r="S21" s="265"/>
      <c r="T21" s="261">
        <f t="shared" si="19"/>
        <v>0</v>
      </c>
      <c r="U21" s="265"/>
      <c r="V21" s="265"/>
      <c r="W21" s="265"/>
      <c r="X21" s="265"/>
      <c r="Y21" s="265"/>
      <c r="Z21" s="265"/>
      <c r="AA21" s="261">
        <f t="shared" si="20"/>
        <v>0</v>
      </c>
      <c r="AB21" s="265"/>
      <c r="AC21" s="265"/>
      <c r="AD21" s="265"/>
      <c r="AE21" s="265"/>
      <c r="AF21" s="265"/>
      <c r="AG21" s="265"/>
      <c r="AH21" s="261">
        <f t="shared" si="21"/>
        <v>0</v>
      </c>
      <c r="AI21" s="265"/>
      <c r="AJ21" s="265"/>
      <c r="AK21" s="265"/>
      <c r="AL21" s="265"/>
      <c r="AM21" s="265"/>
      <c r="AN21" s="265"/>
      <c r="AO21" s="261">
        <f t="shared" si="22"/>
        <v>0</v>
      </c>
      <c r="AP21" s="265"/>
      <c r="AQ21" s="265"/>
      <c r="AR21" s="265"/>
      <c r="AS21" s="265"/>
      <c r="AT21" s="265"/>
      <c r="AU21" s="265"/>
      <c r="AV21" s="261">
        <f t="shared" si="23"/>
        <v>0</v>
      </c>
      <c r="AW21" s="265"/>
      <c r="AX21" s="265"/>
      <c r="AY21" s="265"/>
      <c r="AZ21" s="265"/>
      <c r="BA21" s="265"/>
      <c r="BB21" s="265"/>
      <c r="BC21" s="261">
        <f t="shared" si="24"/>
        <v>0</v>
      </c>
      <c r="BD21" s="265"/>
      <c r="BE21" s="265"/>
      <c r="BF21" s="265"/>
      <c r="BG21" s="265"/>
      <c r="BH21" s="265"/>
      <c r="BI21" s="265"/>
      <c r="BJ21" s="261">
        <f t="shared" si="25"/>
        <v>0</v>
      </c>
      <c r="BK21" s="265"/>
      <c r="BL21" s="265"/>
      <c r="BM21" s="265"/>
      <c r="BN21" s="265"/>
      <c r="BO21" s="265"/>
      <c r="BP21" s="265"/>
      <c r="BQ21" s="261">
        <f t="shared" si="26"/>
        <v>0</v>
      </c>
      <c r="BR21" s="265"/>
      <c r="BS21" s="265"/>
      <c r="BT21" s="265"/>
      <c r="BU21" s="265"/>
      <c r="BV21" s="265"/>
      <c r="BW21" s="265"/>
      <c r="BX21" s="261">
        <f t="shared" si="27"/>
        <v>0</v>
      </c>
      <c r="BY21" s="265"/>
      <c r="BZ21" s="265"/>
      <c r="CA21" s="265"/>
      <c r="CB21" s="265"/>
      <c r="CC21" s="265"/>
      <c r="CD21" s="265"/>
      <c r="CE21" s="261">
        <f t="shared" si="28"/>
        <v>0</v>
      </c>
      <c r="CF21" s="265"/>
      <c r="CG21" s="265"/>
      <c r="CH21" s="265"/>
      <c r="CI21" s="265"/>
      <c r="CJ21" s="265"/>
      <c r="CK21" s="265"/>
      <c r="CL21" s="261">
        <f t="shared" si="29"/>
        <v>0</v>
      </c>
      <c r="CM21" s="265"/>
      <c r="CN21" s="265"/>
      <c r="CO21" s="265"/>
      <c r="CP21" s="265"/>
      <c r="CQ21" s="265"/>
      <c r="CR21" s="265"/>
      <c r="CS21" s="261">
        <f t="shared" si="30"/>
        <v>0</v>
      </c>
      <c r="CT21" s="265"/>
      <c r="CU21" s="265"/>
      <c r="CV21" s="265"/>
      <c r="CW21" s="265"/>
      <c r="CX21" s="265"/>
      <c r="CY21" s="265"/>
      <c r="CZ21" s="261">
        <f t="shared" si="31"/>
        <v>0</v>
      </c>
      <c r="DA21" s="265"/>
      <c r="DB21" s="265"/>
      <c r="DC21" s="265"/>
      <c r="DD21" s="265"/>
      <c r="DE21" s="265"/>
      <c r="DF21" s="266"/>
    </row>
    <row r="22" spans="1:110" ht="15" customHeight="1">
      <c r="B22" s="57"/>
      <c r="C22" s="62"/>
      <c r="D22" s="243" t="s">
        <v>208</v>
      </c>
      <c r="E22" s="242" t="s">
        <v>326</v>
      </c>
      <c r="F22" s="261">
        <f t="shared" si="32"/>
        <v>0</v>
      </c>
      <c r="G22" s="265"/>
      <c r="H22" s="265"/>
      <c r="I22" s="265"/>
      <c r="J22" s="265"/>
      <c r="K22" s="265"/>
      <c r="L22" s="265"/>
      <c r="M22" s="261">
        <f t="shared" si="33"/>
        <v>0</v>
      </c>
      <c r="N22" s="265"/>
      <c r="O22" s="265"/>
      <c r="P22" s="265"/>
      <c r="Q22" s="265"/>
      <c r="R22" s="265"/>
      <c r="S22" s="265"/>
      <c r="T22" s="261">
        <f t="shared" si="19"/>
        <v>0</v>
      </c>
      <c r="U22" s="265"/>
      <c r="V22" s="265"/>
      <c r="W22" s="265"/>
      <c r="X22" s="265"/>
      <c r="Y22" s="265"/>
      <c r="Z22" s="265"/>
      <c r="AA22" s="261">
        <f t="shared" si="20"/>
        <v>0</v>
      </c>
      <c r="AB22" s="265"/>
      <c r="AC22" s="265"/>
      <c r="AD22" s="265"/>
      <c r="AE22" s="265"/>
      <c r="AF22" s="265"/>
      <c r="AG22" s="265"/>
      <c r="AH22" s="261">
        <f t="shared" si="21"/>
        <v>0</v>
      </c>
      <c r="AI22" s="265"/>
      <c r="AJ22" s="265"/>
      <c r="AK22" s="265"/>
      <c r="AL22" s="265"/>
      <c r="AM22" s="265"/>
      <c r="AN22" s="265"/>
      <c r="AO22" s="261">
        <f t="shared" si="22"/>
        <v>0</v>
      </c>
      <c r="AP22" s="265"/>
      <c r="AQ22" s="265"/>
      <c r="AR22" s="265"/>
      <c r="AS22" s="265"/>
      <c r="AT22" s="265"/>
      <c r="AU22" s="265"/>
      <c r="AV22" s="261">
        <f t="shared" si="23"/>
        <v>0</v>
      </c>
      <c r="AW22" s="265"/>
      <c r="AX22" s="265"/>
      <c r="AY22" s="265"/>
      <c r="AZ22" s="265"/>
      <c r="BA22" s="265"/>
      <c r="BB22" s="265"/>
      <c r="BC22" s="261">
        <f t="shared" si="24"/>
        <v>0</v>
      </c>
      <c r="BD22" s="265"/>
      <c r="BE22" s="265"/>
      <c r="BF22" s="265"/>
      <c r="BG22" s="265"/>
      <c r="BH22" s="265"/>
      <c r="BI22" s="265"/>
      <c r="BJ22" s="261">
        <f t="shared" si="25"/>
        <v>0</v>
      </c>
      <c r="BK22" s="265"/>
      <c r="BL22" s="265"/>
      <c r="BM22" s="265"/>
      <c r="BN22" s="265"/>
      <c r="BO22" s="265"/>
      <c r="BP22" s="265"/>
      <c r="BQ22" s="261">
        <f t="shared" si="26"/>
        <v>0</v>
      </c>
      <c r="BR22" s="265"/>
      <c r="BS22" s="265"/>
      <c r="BT22" s="265"/>
      <c r="BU22" s="265"/>
      <c r="BV22" s="265"/>
      <c r="BW22" s="265"/>
      <c r="BX22" s="261">
        <f t="shared" si="27"/>
        <v>0</v>
      </c>
      <c r="BY22" s="265"/>
      <c r="BZ22" s="265"/>
      <c r="CA22" s="265"/>
      <c r="CB22" s="265"/>
      <c r="CC22" s="265"/>
      <c r="CD22" s="265"/>
      <c r="CE22" s="261">
        <f t="shared" si="28"/>
        <v>0</v>
      </c>
      <c r="CF22" s="265"/>
      <c r="CG22" s="265"/>
      <c r="CH22" s="265"/>
      <c r="CI22" s="265"/>
      <c r="CJ22" s="265"/>
      <c r="CK22" s="265"/>
      <c r="CL22" s="261">
        <f t="shared" si="29"/>
        <v>0</v>
      </c>
      <c r="CM22" s="265"/>
      <c r="CN22" s="265"/>
      <c r="CO22" s="265"/>
      <c r="CP22" s="265"/>
      <c r="CQ22" s="265"/>
      <c r="CR22" s="265"/>
      <c r="CS22" s="261">
        <f t="shared" si="30"/>
        <v>0</v>
      </c>
      <c r="CT22" s="265"/>
      <c r="CU22" s="265"/>
      <c r="CV22" s="265"/>
      <c r="CW22" s="265"/>
      <c r="CX22" s="265"/>
      <c r="CY22" s="265"/>
      <c r="CZ22" s="261">
        <f t="shared" si="31"/>
        <v>0</v>
      </c>
      <c r="DA22" s="265"/>
      <c r="DB22" s="265"/>
      <c r="DC22" s="265"/>
      <c r="DD22" s="265"/>
      <c r="DE22" s="265"/>
      <c r="DF22" s="266"/>
    </row>
    <row r="23" spans="1:110" ht="15" customHeight="1">
      <c r="B23" s="57"/>
      <c r="C23" s="62"/>
      <c r="D23" s="243" t="s">
        <v>211</v>
      </c>
      <c r="E23" s="242" t="s">
        <v>327</v>
      </c>
      <c r="F23" s="261">
        <f t="shared" si="32"/>
        <v>0</v>
      </c>
      <c r="G23" s="265"/>
      <c r="H23" s="265"/>
      <c r="I23" s="265"/>
      <c r="J23" s="265"/>
      <c r="K23" s="265"/>
      <c r="L23" s="265"/>
      <c r="M23" s="261">
        <f t="shared" si="33"/>
        <v>0</v>
      </c>
      <c r="N23" s="265"/>
      <c r="O23" s="265"/>
      <c r="P23" s="265"/>
      <c r="Q23" s="265"/>
      <c r="R23" s="265"/>
      <c r="S23" s="265"/>
      <c r="T23" s="261">
        <f t="shared" si="19"/>
        <v>0</v>
      </c>
      <c r="U23" s="265"/>
      <c r="V23" s="265"/>
      <c r="W23" s="265"/>
      <c r="X23" s="265"/>
      <c r="Y23" s="265"/>
      <c r="Z23" s="265"/>
      <c r="AA23" s="261">
        <f t="shared" si="20"/>
        <v>0</v>
      </c>
      <c r="AB23" s="265"/>
      <c r="AC23" s="265"/>
      <c r="AD23" s="265"/>
      <c r="AE23" s="265"/>
      <c r="AF23" s="265"/>
      <c r="AG23" s="265"/>
      <c r="AH23" s="261">
        <f t="shared" si="21"/>
        <v>0</v>
      </c>
      <c r="AI23" s="265"/>
      <c r="AJ23" s="265"/>
      <c r="AK23" s="265"/>
      <c r="AL23" s="265"/>
      <c r="AM23" s="265"/>
      <c r="AN23" s="265"/>
      <c r="AO23" s="261">
        <f t="shared" si="22"/>
        <v>0</v>
      </c>
      <c r="AP23" s="265"/>
      <c r="AQ23" s="265"/>
      <c r="AR23" s="265"/>
      <c r="AS23" s="265"/>
      <c r="AT23" s="265"/>
      <c r="AU23" s="265"/>
      <c r="AV23" s="261">
        <f t="shared" si="23"/>
        <v>0</v>
      </c>
      <c r="AW23" s="265"/>
      <c r="AX23" s="265"/>
      <c r="AY23" s="265"/>
      <c r="AZ23" s="265"/>
      <c r="BA23" s="265"/>
      <c r="BB23" s="265"/>
      <c r="BC23" s="261">
        <f t="shared" si="24"/>
        <v>0</v>
      </c>
      <c r="BD23" s="265"/>
      <c r="BE23" s="265"/>
      <c r="BF23" s="265"/>
      <c r="BG23" s="265"/>
      <c r="BH23" s="265"/>
      <c r="BI23" s="265"/>
      <c r="BJ23" s="261">
        <f t="shared" si="25"/>
        <v>0</v>
      </c>
      <c r="BK23" s="265"/>
      <c r="BL23" s="265"/>
      <c r="BM23" s="265"/>
      <c r="BN23" s="265"/>
      <c r="BO23" s="265"/>
      <c r="BP23" s="265"/>
      <c r="BQ23" s="261">
        <f t="shared" si="26"/>
        <v>0</v>
      </c>
      <c r="BR23" s="265"/>
      <c r="BS23" s="265"/>
      <c r="BT23" s="265"/>
      <c r="BU23" s="265"/>
      <c r="BV23" s="265"/>
      <c r="BW23" s="265"/>
      <c r="BX23" s="261">
        <f t="shared" si="27"/>
        <v>0</v>
      </c>
      <c r="BY23" s="265"/>
      <c r="BZ23" s="265"/>
      <c r="CA23" s="265"/>
      <c r="CB23" s="265"/>
      <c r="CC23" s="265"/>
      <c r="CD23" s="265"/>
      <c r="CE23" s="261">
        <f t="shared" si="28"/>
        <v>0</v>
      </c>
      <c r="CF23" s="265"/>
      <c r="CG23" s="265"/>
      <c r="CH23" s="265"/>
      <c r="CI23" s="265"/>
      <c r="CJ23" s="265"/>
      <c r="CK23" s="265"/>
      <c r="CL23" s="261">
        <f t="shared" si="29"/>
        <v>0</v>
      </c>
      <c r="CM23" s="265"/>
      <c r="CN23" s="265"/>
      <c r="CO23" s="265"/>
      <c r="CP23" s="265"/>
      <c r="CQ23" s="265"/>
      <c r="CR23" s="265"/>
      <c r="CS23" s="261">
        <f t="shared" si="30"/>
        <v>0</v>
      </c>
      <c r="CT23" s="265"/>
      <c r="CU23" s="265"/>
      <c r="CV23" s="265"/>
      <c r="CW23" s="265"/>
      <c r="CX23" s="265"/>
      <c r="CY23" s="265"/>
      <c r="CZ23" s="261">
        <f t="shared" si="31"/>
        <v>0</v>
      </c>
      <c r="DA23" s="265"/>
      <c r="DB23" s="265"/>
      <c r="DC23" s="265"/>
      <c r="DD23" s="265"/>
      <c r="DE23" s="265"/>
      <c r="DF23" s="266"/>
    </row>
    <row r="24" spans="1:110" ht="15" customHeight="1">
      <c r="B24" s="57"/>
      <c r="C24" s="62"/>
      <c r="D24" s="243" t="s">
        <v>209</v>
      </c>
      <c r="E24" s="242" t="s">
        <v>328</v>
      </c>
      <c r="F24" s="261">
        <f t="shared" si="32"/>
        <v>0</v>
      </c>
      <c r="G24" s="265"/>
      <c r="H24" s="265"/>
      <c r="I24" s="265"/>
      <c r="J24" s="265"/>
      <c r="K24" s="265"/>
      <c r="L24" s="265"/>
      <c r="M24" s="261">
        <f t="shared" si="33"/>
        <v>0</v>
      </c>
      <c r="N24" s="265"/>
      <c r="O24" s="265"/>
      <c r="P24" s="265"/>
      <c r="Q24" s="265"/>
      <c r="R24" s="265"/>
      <c r="S24" s="265"/>
      <c r="T24" s="261">
        <f t="shared" si="19"/>
        <v>0</v>
      </c>
      <c r="U24" s="265"/>
      <c r="V24" s="265"/>
      <c r="W24" s="265"/>
      <c r="X24" s="265"/>
      <c r="Y24" s="265"/>
      <c r="Z24" s="265"/>
      <c r="AA24" s="261">
        <f t="shared" si="20"/>
        <v>0</v>
      </c>
      <c r="AB24" s="265"/>
      <c r="AC24" s="265"/>
      <c r="AD24" s="265"/>
      <c r="AE24" s="265"/>
      <c r="AF24" s="265"/>
      <c r="AG24" s="265"/>
      <c r="AH24" s="261">
        <f t="shared" si="21"/>
        <v>0</v>
      </c>
      <c r="AI24" s="265"/>
      <c r="AJ24" s="265"/>
      <c r="AK24" s="265"/>
      <c r="AL24" s="265"/>
      <c r="AM24" s="265"/>
      <c r="AN24" s="265"/>
      <c r="AO24" s="261">
        <f t="shared" si="22"/>
        <v>0</v>
      </c>
      <c r="AP24" s="265"/>
      <c r="AQ24" s="265"/>
      <c r="AR24" s="265"/>
      <c r="AS24" s="265"/>
      <c r="AT24" s="265"/>
      <c r="AU24" s="265"/>
      <c r="AV24" s="261">
        <f t="shared" si="23"/>
        <v>0</v>
      </c>
      <c r="AW24" s="265"/>
      <c r="AX24" s="265"/>
      <c r="AY24" s="265"/>
      <c r="AZ24" s="265"/>
      <c r="BA24" s="265"/>
      <c r="BB24" s="265"/>
      <c r="BC24" s="261">
        <f t="shared" si="24"/>
        <v>0</v>
      </c>
      <c r="BD24" s="265"/>
      <c r="BE24" s="265"/>
      <c r="BF24" s="265"/>
      <c r="BG24" s="265"/>
      <c r="BH24" s="265"/>
      <c r="BI24" s="265"/>
      <c r="BJ24" s="261">
        <f t="shared" si="25"/>
        <v>0</v>
      </c>
      <c r="BK24" s="265"/>
      <c r="BL24" s="265"/>
      <c r="BM24" s="265"/>
      <c r="BN24" s="265"/>
      <c r="BO24" s="265"/>
      <c r="BP24" s="265"/>
      <c r="BQ24" s="261">
        <f t="shared" si="26"/>
        <v>0</v>
      </c>
      <c r="BR24" s="265"/>
      <c r="BS24" s="265"/>
      <c r="BT24" s="265"/>
      <c r="BU24" s="265"/>
      <c r="BV24" s="265"/>
      <c r="BW24" s="265"/>
      <c r="BX24" s="261">
        <f t="shared" si="27"/>
        <v>0</v>
      </c>
      <c r="BY24" s="265"/>
      <c r="BZ24" s="265"/>
      <c r="CA24" s="265"/>
      <c r="CB24" s="265"/>
      <c r="CC24" s="265"/>
      <c r="CD24" s="265"/>
      <c r="CE24" s="261">
        <f t="shared" si="28"/>
        <v>0</v>
      </c>
      <c r="CF24" s="265"/>
      <c r="CG24" s="265"/>
      <c r="CH24" s="265"/>
      <c r="CI24" s="265"/>
      <c r="CJ24" s="265"/>
      <c r="CK24" s="265"/>
      <c r="CL24" s="261">
        <f t="shared" si="29"/>
        <v>0</v>
      </c>
      <c r="CM24" s="265"/>
      <c r="CN24" s="265"/>
      <c r="CO24" s="265"/>
      <c r="CP24" s="265"/>
      <c r="CQ24" s="265"/>
      <c r="CR24" s="265"/>
      <c r="CS24" s="261">
        <f t="shared" si="30"/>
        <v>0</v>
      </c>
      <c r="CT24" s="265"/>
      <c r="CU24" s="265"/>
      <c r="CV24" s="265"/>
      <c r="CW24" s="265"/>
      <c r="CX24" s="265"/>
      <c r="CY24" s="265"/>
      <c r="CZ24" s="261">
        <f t="shared" si="31"/>
        <v>0</v>
      </c>
      <c r="DA24" s="265"/>
      <c r="DB24" s="265"/>
      <c r="DC24" s="265"/>
      <c r="DD24" s="265"/>
      <c r="DE24" s="265"/>
      <c r="DF24" s="266"/>
    </row>
    <row r="25" spans="1:110" ht="15" customHeight="1">
      <c r="B25" s="57"/>
      <c r="C25" s="62"/>
      <c r="D25" s="243" t="s">
        <v>207</v>
      </c>
      <c r="E25" s="242" t="s">
        <v>329</v>
      </c>
      <c r="F25" s="261">
        <f t="shared" si="32"/>
        <v>0</v>
      </c>
      <c r="G25" s="265"/>
      <c r="H25" s="265"/>
      <c r="I25" s="265"/>
      <c r="J25" s="265"/>
      <c r="K25" s="265"/>
      <c r="L25" s="265"/>
      <c r="M25" s="261">
        <f t="shared" si="33"/>
        <v>0</v>
      </c>
      <c r="N25" s="265"/>
      <c r="O25" s="265"/>
      <c r="P25" s="265"/>
      <c r="Q25" s="265"/>
      <c r="R25" s="265"/>
      <c r="S25" s="265"/>
      <c r="T25" s="261">
        <f t="shared" si="19"/>
        <v>0</v>
      </c>
      <c r="U25" s="265"/>
      <c r="V25" s="265"/>
      <c r="W25" s="265"/>
      <c r="X25" s="265"/>
      <c r="Y25" s="265"/>
      <c r="Z25" s="265"/>
      <c r="AA25" s="261">
        <f t="shared" si="20"/>
        <v>0</v>
      </c>
      <c r="AB25" s="265"/>
      <c r="AC25" s="265"/>
      <c r="AD25" s="265"/>
      <c r="AE25" s="265"/>
      <c r="AF25" s="265"/>
      <c r="AG25" s="265"/>
      <c r="AH25" s="261">
        <f t="shared" si="21"/>
        <v>0</v>
      </c>
      <c r="AI25" s="265"/>
      <c r="AJ25" s="265"/>
      <c r="AK25" s="265"/>
      <c r="AL25" s="265"/>
      <c r="AM25" s="265"/>
      <c r="AN25" s="265"/>
      <c r="AO25" s="261">
        <f t="shared" si="22"/>
        <v>0</v>
      </c>
      <c r="AP25" s="265"/>
      <c r="AQ25" s="265"/>
      <c r="AR25" s="265"/>
      <c r="AS25" s="265"/>
      <c r="AT25" s="265"/>
      <c r="AU25" s="265"/>
      <c r="AV25" s="261">
        <f t="shared" si="23"/>
        <v>0</v>
      </c>
      <c r="AW25" s="265"/>
      <c r="AX25" s="265"/>
      <c r="AY25" s="265"/>
      <c r="AZ25" s="265"/>
      <c r="BA25" s="265"/>
      <c r="BB25" s="265"/>
      <c r="BC25" s="261">
        <f t="shared" si="24"/>
        <v>0</v>
      </c>
      <c r="BD25" s="265"/>
      <c r="BE25" s="265"/>
      <c r="BF25" s="265"/>
      <c r="BG25" s="265"/>
      <c r="BH25" s="265"/>
      <c r="BI25" s="265"/>
      <c r="BJ25" s="261">
        <f t="shared" si="25"/>
        <v>0</v>
      </c>
      <c r="BK25" s="265"/>
      <c r="BL25" s="265"/>
      <c r="BM25" s="265"/>
      <c r="BN25" s="265"/>
      <c r="BO25" s="265"/>
      <c r="BP25" s="265"/>
      <c r="BQ25" s="261">
        <f t="shared" si="26"/>
        <v>0</v>
      </c>
      <c r="BR25" s="265"/>
      <c r="BS25" s="265"/>
      <c r="BT25" s="265"/>
      <c r="BU25" s="265"/>
      <c r="BV25" s="265"/>
      <c r="BW25" s="265"/>
      <c r="BX25" s="261">
        <f t="shared" si="27"/>
        <v>0</v>
      </c>
      <c r="BY25" s="265"/>
      <c r="BZ25" s="265"/>
      <c r="CA25" s="265"/>
      <c r="CB25" s="265"/>
      <c r="CC25" s="265"/>
      <c r="CD25" s="265"/>
      <c r="CE25" s="261">
        <f t="shared" si="28"/>
        <v>0</v>
      </c>
      <c r="CF25" s="265"/>
      <c r="CG25" s="265"/>
      <c r="CH25" s="265"/>
      <c r="CI25" s="265"/>
      <c r="CJ25" s="265"/>
      <c r="CK25" s="265"/>
      <c r="CL25" s="261">
        <f t="shared" si="29"/>
        <v>0</v>
      </c>
      <c r="CM25" s="265"/>
      <c r="CN25" s="265"/>
      <c r="CO25" s="265"/>
      <c r="CP25" s="265"/>
      <c r="CQ25" s="265"/>
      <c r="CR25" s="265"/>
      <c r="CS25" s="261">
        <f t="shared" si="30"/>
        <v>0</v>
      </c>
      <c r="CT25" s="265"/>
      <c r="CU25" s="265"/>
      <c r="CV25" s="265"/>
      <c r="CW25" s="265"/>
      <c r="CX25" s="265"/>
      <c r="CY25" s="265"/>
      <c r="CZ25" s="261">
        <f t="shared" si="31"/>
        <v>0</v>
      </c>
      <c r="DA25" s="265"/>
      <c r="DB25" s="265"/>
      <c r="DC25" s="265"/>
      <c r="DD25" s="265"/>
      <c r="DE25" s="265"/>
      <c r="DF25" s="266"/>
    </row>
    <row r="26" spans="1:110" ht="22.5">
      <c r="B26" s="57"/>
      <c r="C26" s="62"/>
      <c r="D26" s="248" t="s">
        <v>210</v>
      </c>
      <c r="E26" s="250" t="s">
        <v>330</v>
      </c>
      <c r="F26" s="263">
        <f>SUM(F27:F34)</f>
        <v>0</v>
      </c>
      <c r="G26" s="263">
        <f t="shared" ref="G26:L26" si="34">SUM(G27:G34)</f>
        <v>0</v>
      </c>
      <c r="H26" s="263">
        <f t="shared" si="34"/>
        <v>0</v>
      </c>
      <c r="I26" s="263">
        <f t="shared" si="34"/>
        <v>0</v>
      </c>
      <c r="J26" s="263">
        <f t="shared" si="34"/>
        <v>0</v>
      </c>
      <c r="K26" s="263">
        <f t="shared" si="34"/>
        <v>0</v>
      </c>
      <c r="L26" s="263">
        <f t="shared" si="34"/>
        <v>0</v>
      </c>
      <c r="M26" s="263">
        <f>SUM(M27:M34)</f>
        <v>0</v>
      </c>
      <c r="N26" s="263">
        <f t="shared" ref="N26:S26" si="35">SUM(N27:N34)</f>
        <v>0</v>
      </c>
      <c r="O26" s="263">
        <f t="shared" si="35"/>
        <v>0</v>
      </c>
      <c r="P26" s="263">
        <f t="shared" si="35"/>
        <v>0</v>
      </c>
      <c r="Q26" s="263">
        <f t="shared" si="35"/>
        <v>0</v>
      </c>
      <c r="R26" s="263">
        <f t="shared" si="35"/>
        <v>0</v>
      </c>
      <c r="S26" s="263">
        <f t="shared" si="35"/>
        <v>0</v>
      </c>
      <c r="T26" s="263">
        <f>SUM(T27:T34)</f>
        <v>0</v>
      </c>
      <c r="U26" s="263">
        <f t="shared" ref="U26:Z26" si="36">SUM(U27:U34)</f>
        <v>0</v>
      </c>
      <c r="V26" s="263">
        <f t="shared" si="36"/>
        <v>0</v>
      </c>
      <c r="W26" s="263">
        <f t="shared" si="36"/>
        <v>0</v>
      </c>
      <c r="X26" s="263">
        <f t="shared" si="36"/>
        <v>0</v>
      </c>
      <c r="Y26" s="263">
        <f t="shared" si="36"/>
        <v>0</v>
      </c>
      <c r="Z26" s="263">
        <f t="shared" si="36"/>
        <v>0</v>
      </c>
      <c r="AA26" s="263">
        <f>SUM(AA27:AA34)</f>
        <v>0</v>
      </c>
      <c r="AB26" s="263">
        <f t="shared" ref="AB26:AG26" si="37">SUM(AB27:AB34)</f>
        <v>0</v>
      </c>
      <c r="AC26" s="263">
        <f t="shared" si="37"/>
        <v>0</v>
      </c>
      <c r="AD26" s="263">
        <f t="shared" si="37"/>
        <v>0</v>
      </c>
      <c r="AE26" s="263">
        <f t="shared" si="37"/>
        <v>0</v>
      </c>
      <c r="AF26" s="263">
        <f t="shared" si="37"/>
        <v>0</v>
      </c>
      <c r="AG26" s="263">
        <f t="shared" si="37"/>
        <v>0</v>
      </c>
      <c r="AH26" s="263">
        <f>SUM(AH27:AH34)</f>
        <v>0</v>
      </c>
      <c r="AI26" s="263">
        <f t="shared" ref="AI26:AN26" si="38">SUM(AI27:AI34)</f>
        <v>0</v>
      </c>
      <c r="AJ26" s="263">
        <f t="shared" si="38"/>
        <v>0</v>
      </c>
      <c r="AK26" s="263">
        <f t="shared" si="38"/>
        <v>0</v>
      </c>
      <c r="AL26" s="263">
        <f t="shared" si="38"/>
        <v>0</v>
      </c>
      <c r="AM26" s="263">
        <f t="shared" si="38"/>
        <v>0</v>
      </c>
      <c r="AN26" s="263">
        <f t="shared" si="38"/>
        <v>0</v>
      </c>
      <c r="AO26" s="263">
        <f>SUM(AO27:AO34)</f>
        <v>0</v>
      </c>
      <c r="AP26" s="263">
        <f t="shared" ref="AP26:AU26" si="39">SUM(AP27:AP34)</f>
        <v>0</v>
      </c>
      <c r="AQ26" s="263">
        <f t="shared" si="39"/>
        <v>0</v>
      </c>
      <c r="AR26" s="263">
        <f t="shared" si="39"/>
        <v>0</v>
      </c>
      <c r="AS26" s="263">
        <f t="shared" si="39"/>
        <v>0</v>
      </c>
      <c r="AT26" s="263">
        <f t="shared" si="39"/>
        <v>0</v>
      </c>
      <c r="AU26" s="263">
        <f t="shared" si="39"/>
        <v>0</v>
      </c>
      <c r="AV26" s="263">
        <f>SUM(AV27:AV34)</f>
        <v>0</v>
      </c>
      <c r="AW26" s="263">
        <f t="shared" ref="AW26:BB26" si="40">SUM(AW27:AW34)</f>
        <v>0</v>
      </c>
      <c r="AX26" s="263">
        <f t="shared" si="40"/>
        <v>0</v>
      </c>
      <c r="AY26" s="263">
        <f t="shared" si="40"/>
        <v>0</v>
      </c>
      <c r="AZ26" s="263">
        <f t="shared" si="40"/>
        <v>0</v>
      </c>
      <c r="BA26" s="263">
        <f t="shared" si="40"/>
        <v>0</v>
      </c>
      <c r="BB26" s="263">
        <f t="shared" si="40"/>
        <v>0</v>
      </c>
      <c r="BC26" s="263">
        <f>SUM(BC27:BC34)</f>
        <v>0</v>
      </c>
      <c r="BD26" s="263">
        <f t="shared" ref="BD26:BI26" si="41">SUM(BD27:BD34)</f>
        <v>0</v>
      </c>
      <c r="BE26" s="263">
        <f t="shared" si="41"/>
        <v>0</v>
      </c>
      <c r="BF26" s="263">
        <f t="shared" si="41"/>
        <v>0</v>
      </c>
      <c r="BG26" s="263">
        <f t="shared" si="41"/>
        <v>0</v>
      </c>
      <c r="BH26" s="263">
        <f t="shared" si="41"/>
        <v>0</v>
      </c>
      <c r="BI26" s="263">
        <f t="shared" si="41"/>
        <v>0</v>
      </c>
      <c r="BJ26" s="263">
        <f>SUM(BJ27:BJ34)</f>
        <v>0</v>
      </c>
      <c r="BK26" s="263">
        <f t="shared" ref="BK26:BP26" si="42">SUM(BK27:BK34)</f>
        <v>0</v>
      </c>
      <c r="BL26" s="263">
        <f t="shared" si="42"/>
        <v>0</v>
      </c>
      <c r="BM26" s="263">
        <f t="shared" si="42"/>
        <v>0</v>
      </c>
      <c r="BN26" s="263">
        <f t="shared" si="42"/>
        <v>0</v>
      </c>
      <c r="BO26" s="263">
        <f t="shared" si="42"/>
        <v>0</v>
      </c>
      <c r="BP26" s="263">
        <f t="shared" si="42"/>
        <v>0</v>
      </c>
      <c r="BQ26" s="263">
        <f>SUM(BQ27:BQ34)</f>
        <v>0</v>
      </c>
      <c r="BR26" s="263">
        <f t="shared" ref="BR26:BW26" si="43">SUM(BR27:BR34)</f>
        <v>0</v>
      </c>
      <c r="BS26" s="263">
        <f t="shared" si="43"/>
        <v>0</v>
      </c>
      <c r="BT26" s="263">
        <f t="shared" si="43"/>
        <v>0</v>
      </c>
      <c r="BU26" s="263">
        <f t="shared" si="43"/>
        <v>0</v>
      </c>
      <c r="BV26" s="263">
        <f t="shared" si="43"/>
        <v>0</v>
      </c>
      <c r="BW26" s="263">
        <f t="shared" si="43"/>
        <v>0</v>
      </c>
      <c r="BX26" s="263">
        <f>SUM(BX27:BX34)</f>
        <v>0</v>
      </c>
      <c r="BY26" s="263">
        <f t="shared" ref="BY26:CD26" si="44">SUM(BY27:BY34)</f>
        <v>0</v>
      </c>
      <c r="BZ26" s="263">
        <f t="shared" si="44"/>
        <v>0</v>
      </c>
      <c r="CA26" s="263">
        <f t="shared" si="44"/>
        <v>0</v>
      </c>
      <c r="CB26" s="263">
        <f t="shared" si="44"/>
        <v>0</v>
      </c>
      <c r="CC26" s="263">
        <f t="shared" si="44"/>
        <v>0</v>
      </c>
      <c r="CD26" s="263">
        <f t="shared" si="44"/>
        <v>0</v>
      </c>
      <c r="CE26" s="263">
        <f>SUM(CE27:CE34)</f>
        <v>0</v>
      </c>
      <c r="CF26" s="263">
        <f t="shared" ref="CF26:CK26" si="45">SUM(CF27:CF34)</f>
        <v>0</v>
      </c>
      <c r="CG26" s="263">
        <f t="shared" si="45"/>
        <v>0</v>
      </c>
      <c r="CH26" s="263">
        <f t="shared" si="45"/>
        <v>0</v>
      </c>
      <c r="CI26" s="263">
        <f t="shared" si="45"/>
        <v>0</v>
      </c>
      <c r="CJ26" s="263">
        <f t="shared" si="45"/>
        <v>0</v>
      </c>
      <c r="CK26" s="263">
        <f t="shared" si="45"/>
        <v>0</v>
      </c>
      <c r="CL26" s="263">
        <f>SUM(CL27:CL34)</f>
        <v>0</v>
      </c>
      <c r="CM26" s="263">
        <f t="shared" ref="CM26:CR26" si="46">SUM(CM27:CM34)</f>
        <v>0</v>
      </c>
      <c r="CN26" s="263">
        <f t="shared" si="46"/>
        <v>0</v>
      </c>
      <c r="CO26" s="263">
        <f t="shared" si="46"/>
        <v>0</v>
      </c>
      <c r="CP26" s="263">
        <f t="shared" si="46"/>
        <v>0</v>
      </c>
      <c r="CQ26" s="263">
        <f t="shared" si="46"/>
        <v>0</v>
      </c>
      <c r="CR26" s="263">
        <f t="shared" si="46"/>
        <v>0</v>
      </c>
      <c r="CS26" s="263">
        <f>SUM(CS27:CS34)</f>
        <v>0</v>
      </c>
      <c r="CT26" s="263">
        <f t="shared" ref="CT26:CY26" si="47">SUM(CT27:CT34)</f>
        <v>0</v>
      </c>
      <c r="CU26" s="263">
        <f t="shared" si="47"/>
        <v>0</v>
      </c>
      <c r="CV26" s="263">
        <f t="shared" si="47"/>
        <v>0</v>
      </c>
      <c r="CW26" s="263">
        <f t="shared" si="47"/>
        <v>0</v>
      </c>
      <c r="CX26" s="263">
        <f t="shared" si="47"/>
        <v>0</v>
      </c>
      <c r="CY26" s="263">
        <f t="shared" si="47"/>
        <v>0</v>
      </c>
      <c r="CZ26" s="263">
        <f>SUM(CZ27:CZ34)</f>
        <v>0</v>
      </c>
      <c r="DA26" s="263">
        <f t="shared" ref="DA26:DF26" si="48">SUM(DA27:DA34)</f>
        <v>0</v>
      </c>
      <c r="DB26" s="263">
        <f t="shared" si="48"/>
        <v>0</v>
      </c>
      <c r="DC26" s="263">
        <f t="shared" si="48"/>
        <v>0</v>
      </c>
      <c r="DD26" s="263">
        <f t="shared" si="48"/>
        <v>0</v>
      </c>
      <c r="DE26" s="263">
        <f t="shared" si="48"/>
        <v>0</v>
      </c>
      <c r="DF26" s="264">
        <f t="shared" si="48"/>
        <v>0</v>
      </c>
    </row>
    <row r="27" spans="1:110" ht="13.5" customHeight="1">
      <c r="B27" s="57"/>
      <c r="C27" s="62"/>
      <c r="D27" s="243" t="s">
        <v>204</v>
      </c>
      <c r="E27" s="242" t="s">
        <v>331</v>
      </c>
      <c r="F27" s="261">
        <f>SUM(G27:L27)</f>
        <v>0</v>
      </c>
      <c r="G27" s="265"/>
      <c r="H27" s="265"/>
      <c r="I27" s="265"/>
      <c r="J27" s="265"/>
      <c r="K27" s="265"/>
      <c r="L27" s="265"/>
      <c r="M27" s="261">
        <f>SUM(N27:S27)</f>
        <v>0</v>
      </c>
      <c r="N27" s="265"/>
      <c r="O27" s="265"/>
      <c r="P27" s="265"/>
      <c r="Q27" s="265"/>
      <c r="R27" s="265"/>
      <c r="S27" s="265"/>
      <c r="T27" s="261">
        <f t="shared" ref="T27:T34" si="49">SUM(U27:Z27)</f>
        <v>0</v>
      </c>
      <c r="U27" s="265"/>
      <c r="V27" s="265"/>
      <c r="W27" s="265"/>
      <c r="X27" s="265"/>
      <c r="Y27" s="265"/>
      <c r="Z27" s="265"/>
      <c r="AA27" s="261">
        <f t="shared" ref="AA27:AA34" si="50">SUM(AB27:AG27)</f>
        <v>0</v>
      </c>
      <c r="AB27" s="265"/>
      <c r="AC27" s="265"/>
      <c r="AD27" s="265"/>
      <c r="AE27" s="265"/>
      <c r="AF27" s="265"/>
      <c r="AG27" s="265"/>
      <c r="AH27" s="261">
        <f t="shared" ref="AH27:AH34" si="51">SUM(AI27:AN27)</f>
        <v>0</v>
      </c>
      <c r="AI27" s="265"/>
      <c r="AJ27" s="265"/>
      <c r="AK27" s="265"/>
      <c r="AL27" s="265"/>
      <c r="AM27" s="265"/>
      <c r="AN27" s="265"/>
      <c r="AO27" s="261">
        <f t="shared" ref="AO27:AO34" si="52">SUM(AP27:AU27)</f>
        <v>0</v>
      </c>
      <c r="AP27" s="265"/>
      <c r="AQ27" s="265"/>
      <c r="AR27" s="265"/>
      <c r="AS27" s="265"/>
      <c r="AT27" s="265"/>
      <c r="AU27" s="265"/>
      <c r="AV27" s="261">
        <f t="shared" ref="AV27:AV34" si="53">SUM(AW27:BB27)</f>
        <v>0</v>
      </c>
      <c r="AW27" s="265"/>
      <c r="AX27" s="265"/>
      <c r="AY27" s="265"/>
      <c r="AZ27" s="265"/>
      <c r="BA27" s="265"/>
      <c r="BB27" s="265"/>
      <c r="BC27" s="261">
        <f t="shared" ref="BC27:BC34" si="54">SUM(BD27:BI27)</f>
        <v>0</v>
      </c>
      <c r="BD27" s="265"/>
      <c r="BE27" s="265"/>
      <c r="BF27" s="265"/>
      <c r="BG27" s="265"/>
      <c r="BH27" s="265"/>
      <c r="BI27" s="265"/>
      <c r="BJ27" s="261">
        <f t="shared" ref="BJ27:BJ34" si="55">SUM(BK27:BP27)</f>
        <v>0</v>
      </c>
      <c r="BK27" s="265"/>
      <c r="BL27" s="265"/>
      <c r="BM27" s="265"/>
      <c r="BN27" s="265"/>
      <c r="BO27" s="265"/>
      <c r="BP27" s="265"/>
      <c r="BQ27" s="261">
        <f t="shared" ref="BQ27:BQ34" si="56">SUM(BR27:BW27)</f>
        <v>0</v>
      </c>
      <c r="BR27" s="265"/>
      <c r="BS27" s="265"/>
      <c r="BT27" s="265"/>
      <c r="BU27" s="265"/>
      <c r="BV27" s="265"/>
      <c r="BW27" s="265"/>
      <c r="BX27" s="261">
        <f t="shared" ref="BX27:BX34" si="57">SUM(BY27:CD27)</f>
        <v>0</v>
      </c>
      <c r="BY27" s="265"/>
      <c r="BZ27" s="265"/>
      <c r="CA27" s="265"/>
      <c r="CB27" s="265"/>
      <c r="CC27" s="265"/>
      <c r="CD27" s="265"/>
      <c r="CE27" s="261">
        <f t="shared" ref="CE27:CE34" si="58">SUM(CF27:CK27)</f>
        <v>0</v>
      </c>
      <c r="CF27" s="265"/>
      <c r="CG27" s="265"/>
      <c r="CH27" s="265"/>
      <c r="CI27" s="265"/>
      <c r="CJ27" s="265"/>
      <c r="CK27" s="265"/>
      <c r="CL27" s="261">
        <f t="shared" ref="CL27:CL34" si="59">SUM(CM27:CR27)</f>
        <v>0</v>
      </c>
      <c r="CM27" s="265"/>
      <c r="CN27" s="265"/>
      <c r="CO27" s="265"/>
      <c r="CP27" s="265"/>
      <c r="CQ27" s="265"/>
      <c r="CR27" s="265"/>
      <c r="CS27" s="261">
        <f t="shared" ref="CS27:CS34" si="60">SUM(CT27:CY27)</f>
        <v>0</v>
      </c>
      <c r="CT27" s="265"/>
      <c r="CU27" s="265"/>
      <c r="CV27" s="265"/>
      <c r="CW27" s="265"/>
      <c r="CX27" s="265"/>
      <c r="CY27" s="265"/>
      <c r="CZ27" s="261">
        <f t="shared" ref="CZ27:CZ34" si="61">SUM(DA27:DF27)</f>
        <v>0</v>
      </c>
      <c r="DA27" s="265"/>
      <c r="DB27" s="265"/>
      <c r="DC27" s="265"/>
      <c r="DD27" s="265"/>
      <c r="DE27" s="265"/>
      <c r="DF27" s="266"/>
    </row>
    <row r="28" spans="1:110" ht="13.5" customHeight="1">
      <c r="B28" s="57"/>
      <c r="C28" s="62"/>
      <c r="D28" s="243" t="s">
        <v>205</v>
      </c>
      <c r="E28" s="242" t="s">
        <v>332</v>
      </c>
      <c r="F28" s="261">
        <f t="shared" ref="F28:F34" si="62">SUM(G28:L28)</f>
        <v>0</v>
      </c>
      <c r="G28" s="265"/>
      <c r="H28" s="265"/>
      <c r="I28" s="265"/>
      <c r="J28" s="265"/>
      <c r="K28" s="265"/>
      <c r="L28" s="265"/>
      <c r="M28" s="261">
        <f t="shared" ref="M28:M34" si="63">SUM(N28:S28)</f>
        <v>0</v>
      </c>
      <c r="N28" s="265"/>
      <c r="O28" s="265"/>
      <c r="P28" s="265"/>
      <c r="Q28" s="265"/>
      <c r="R28" s="265"/>
      <c r="S28" s="265"/>
      <c r="T28" s="261">
        <f t="shared" si="49"/>
        <v>0</v>
      </c>
      <c r="U28" s="265"/>
      <c r="V28" s="265"/>
      <c r="W28" s="265"/>
      <c r="X28" s="265"/>
      <c r="Y28" s="265"/>
      <c r="Z28" s="265"/>
      <c r="AA28" s="261">
        <f t="shared" si="50"/>
        <v>0</v>
      </c>
      <c r="AB28" s="265"/>
      <c r="AC28" s="265"/>
      <c r="AD28" s="265"/>
      <c r="AE28" s="265"/>
      <c r="AF28" s="265"/>
      <c r="AG28" s="265"/>
      <c r="AH28" s="261">
        <f t="shared" si="51"/>
        <v>0</v>
      </c>
      <c r="AI28" s="265"/>
      <c r="AJ28" s="265"/>
      <c r="AK28" s="265"/>
      <c r="AL28" s="265"/>
      <c r="AM28" s="265"/>
      <c r="AN28" s="265"/>
      <c r="AO28" s="261">
        <f t="shared" si="52"/>
        <v>0</v>
      </c>
      <c r="AP28" s="265"/>
      <c r="AQ28" s="265"/>
      <c r="AR28" s="265"/>
      <c r="AS28" s="265"/>
      <c r="AT28" s="265"/>
      <c r="AU28" s="265"/>
      <c r="AV28" s="261">
        <f t="shared" si="53"/>
        <v>0</v>
      </c>
      <c r="AW28" s="265"/>
      <c r="AX28" s="265"/>
      <c r="AY28" s="265"/>
      <c r="AZ28" s="265"/>
      <c r="BA28" s="265"/>
      <c r="BB28" s="265"/>
      <c r="BC28" s="261">
        <f t="shared" si="54"/>
        <v>0</v>
      </c>
      <c r="BD28" s="265"/>
      <c r="BE28" s="265"/>
      <c r="BF28" s="265"/>
      <c r="BG28" s="265"/>
      <c r="BH28" s="265"/>
      <c r="BI28" s="265"/>
      <c r="BJ28" s="261">
        <f t="shared" si="55"/>
        <v>0</v>
      </c>
      <c r="BK28" s="265"/>
      <c r="BL28" s="265"/>
      <c r="BM28" s="265"/>
      <c r="BN28" s="265"/>
      <c r="BO28" s="265"/>
      <c r="BP28" s="265"/>
      <c r="BQ28" s="261">
        <f t="shared" si="56"/>
        <v>0</v>
      </c>
      <c r="BR28" s="265"/>
      <c r="BS28" s="265"/>
      <c r="BT28" s="265"/>
      <c r="BU28" s="265"/>
      <c r="BV28" s="265"/>
      <c r="BW28" s="265"/>
      <c r="BX28" s="261">
        <f t="shared" si="57"/>
        <v>0</v>
      </c>
      <c r="BY28" s="265"/>
      <c r="BZ28" s="265"/>
      <c r="CA28" s="265"/>
      <c r="CB28" s="265"/>
      <c r="CC28" s="265"/>
      <c r="CD28" s="265"/>
      <c r="CE28" s="261">
        <f t="shared" si="58"/>
        <v>0</v>
      </c>
      <c r="CF28" s="265"/>
      <c r="CG28" s="265"/>
      <c r="CH28" s="265"/>
      <c r="CI28" s="265"/>
      <c r="CJ28" s="265"/>
      <c r="CK28" s="265"/>
      <c r="CL28" s="261">
        <f t="shared" si="59"/>
        <v>0</v>
      </c>
      <c r="CM28" s="265"/>
      <c r="CN28" s="265"/>
      <c r="CO28" s="265"/>
      <c r="CP28" s="265"/>
      <c r="CQ28" s="265"/>
      <c r="CR28" s="265"/>
      <c r="CS28" s="261">
        <f t="shared" si="60"/>
        <v>0</v>
      </c>
      <c r="CT28" s="265"/>
      <c r="CU28" s="265"/>
      <c r="CV28" s="265"/>
      <c r="CW28" s="265"/>
      <c r="CX28" s="265"/>
      <c r="CY28" s="265"/>
      <c r="CZ28" s="261">
        <f t="shared" si="61"/>
        <v>0</v>
      </c>
      <c r="DA28" s="265"/>
      <c r="DB28" s="265"/>
      <c r="DC28" s="265"/>
      <c r="DD28" s="265"/>
      <c r="DE28" s="265"/>
      <c r="DF28" s="266"/>
    </row>
    <row r="29" spans="1:110" ht="15" customHeight="1">
      <c r="B29" s="57"/>
      <c r="C29" s="62"/>
      <c r="D29" s="243" t="s">
        <v>206</v>
      </c>
      <c r="E29" s="242" t="s">
        <v>333</v>
      </c>
      <c r="F29" s="261">
        <f t="shared" si="62"/>
        <v>0</v>
      </c>
      <c r="G29" s="265"/>
      <c r="H29" s="265"/>
      <c r="I29" s="265"/>
      <c r="J29" s="265"/>
      <c r="K29" s="265"/>
      <c r="L29" s="265"/>
      <c r="M29" s="261">
        <f t="shared" si="63"/>
        <v>0</v>
      </c>
      <c r="N29" s="265"/>
      <c r="O29" s="265"/>
      <c r="P29" s="265"/>
      <c r="Q29" s="265"/>
      <c r="R29" s="265"/>
      <c r="S29" s="265"/>
      <c r="T29" s="261">
        <f t="shared" si="49"/>
        <v>0</v>
      </c>
      <c r="U29" s="265"/>
      <c r="V29" s="265"/>
      <c r="W29" s="265"/>
      <c r="X29" s="265"/>
      <c r="Y29" s="265"/>
      <c r="Z29" s="265"/>
      <c r="AA29" s="261">
        <f t="shared" si="50"/>
        <v>0</v>
      </c>
      <c r="AB29" s="265"/>
      <c r="AC29" s="265"/>
      <c r="AD29" s="265"/>
      <c r="AE29" s="265"/>
      <c r="AF29" s="265"/>
      <c r="AG29" s="265"/>
      <c r="AH29" s="261">
        <f t="shared" si="51"/>
        <v>0</v>
      </c>
      <c r="AI29" s="265"/>
      <c r="AJ29" s="265"/>
      <c r="AK29" s="265"/>
      <c r="AL29" s="265"/>
      <c r="AM29" s="265"/>
      <c r="AN29" s="265"/>
      <c r="AO29" s="261">
        <f t="shared" si="52"/>
        <v>0</v>
      </c>
      <c r="AP29" s="265"/>
      <c r="AQ29" s="265"/>
      <c r="AR29" s="265"/>
      <c r="AS29" s="265"/>
      <c r="AT29" s="265"/>
      <c r="AU29" s="265"/>
      <c r="AV29" s="261">
        <f t="shared" si="53"/>
        <v>0</v>
      </c>
      <c r="AW29" s="265"/>
      <c r="AX29" s="265"/>
      <c r="AY29" s="265"/>
      <c r="AZ29" s="265"/>
      <c r="BA29" s="265"/>
      <c r="BB29" s="265"/>
      <c r="BC29" s="261">
        <f t="shared" si="54"/>
        <v>0</v>
      </c>
      <c r="BD29" s="265"/>
      <c r="BE29" s="265"/>
      <c r="BF29" s="265"/>
      <c r="BG29" s="265"/>
      <c r="BH29" s="265"/>
      <c r="BI29" s="265"/>
      <c r="BJ29" s="261">
        <f t="shared" si="55"/>
        <v>0</v>
      </c>
      <c r="BK29" s="265"/>
      <c r="BL29" s="265"/>
      <c r="BM29" s="265"/>
      <c r="BN29" s="265"/>
      <c r="BO29" s="265"/>
      <c r="BP29" s="265"/>
      <c r="BQ29" s="261">
        <f t="shared" si="56"/>
        <v>0</v>
      </c>
      <c r="BR29" s="265"/>
      <c r="BS29" s="265"/>
      <c r="BT29" s="265"/>
      <c r="BU29" s="265"/>
      <c r="BV29" s="265"/>
      <c r="BW29" s="265"/>
      <c r="BX29" s="261">
        <f t="shared" si="57"/>
        <v>0</v>
      </c>
      <c r="BY29" s="265"/>
      <c r="BZ29" s="265"/>
      <c r="CA29" s="265"/>
      <c r="CB29" s="265"/>
      <c r="CC29" s="265"/>
      <c r="CD29" s="265"/>
      <c r="CE29" s="261">
        <f t="shared" si="58"/>
        <v>0</v>
      </c>
      <c r="CF29" s="265"/>
      <c r="CG29" s="265"/>
      <c r="CH29" s="265"/>
      <c r="CI29" s="265"/>
      <c r="CJ29" s="265"/>
      <c r="CK29" s="265"/>
      <c r="CL29" s="261">
        <f t="shared" si="59"/>
        <v>0</v>
      </c>
      <c r="CM29" s="265"/>
      <c r="CN29" s="265"/>
      <c r="CO29" s="265"/>
      <c r="CP29" s="265"/>
      <c r="CQ29" s="265"/>
      <c r="CR29" s="265"/>
      <c r="CS29" s="261">
        <f t="shared" si="60"/>
        <v>0</v>
      </c>
      <c r="CT29" s="265"/>
      <c r="CU29" s="265"/>
      <c r="CV29" s="265"/>
      <c r="CW29" s="265"/>
      <c r="CX29" s="265"/>
      <c r="CY29" s="265"/>
      <c r="CZ29" s="261">
        <f t="shared" si="61"/>
        <v>0</v>
      </c>
      <c r="DA29" s="265"/>
      <c r="DB29" s="265"/>
      <c r="DC29" s="265"/>
      <c r="DD29" s="265"/>
      <c r="DE29" s="265"/>
      <c r="DF29" s="266"/>
    </row>
    <row r="30" spans="1:110" ht="15" customHeight="1">
      <c r="B30" s="57"/>
      <c r="C30" s="62"/>
      <c r="D30" s="243" t="s">
        <v>208</v>
      </c>
      <c r="E30" s="242" t="s">
        <v>334</v>
      </c>
      <c r="F30" s="261">
        <f t="shared" si="62"/>
        <v>0</v>
      </c>
      <c r="G30" s="265"/>
      <c r="H30" s="265"/>
      <c r="I30" s="265"/>
      <c r="J30" s="265"/>
      <c r="K30" s="265"/>
      <c r="L30" s="265"/>
      <c r="M30" s="261">
        <f t="shared" si="63"/>
        <v>0</v>
      </c>
      <c r="N30" s="265"/>
      <c r="O30" s="265"/>
      <c r="P30" s="265"/>
      <c r="Q30" s="265"/>
      <c r="R30" s="265"/>
      <c r="S30" s="265"/>
      <c r="T30" s="261">
        <f t="shared" si="49"/>
        <v>0</v>
      </c>
      <c r="U30" s="265"/>
      <c r="V30" s="265"/>
      <c r="W30" s="265"/>
      <c r="X30" s="265"/>
      <c r="Y30" s="265"/>
      <c r="Z30" s="265"/>
      <c r="AA30" s="261">
        <f t="shared" si="50"/>
        <v>0</v>
      </c>
      <c r="AB30" s="265"/>
      <c r="AC30" s="265"/>
      <c r="AD30" s="265"/>
      <c r="AE30" s="265"/>
      <c r="AF30" s="265"/>
      <c r="AG30" s="265"/>
      <c r="AH30" s="261">
        <f t="shared" si="51"/>
        <v>0</v>
      </c>
      <c r="AI30" s="265"/>
      <c r="AJ30" s="265"/>
      <c r="AK30" s="265"/>
      <c r="AL30" s="265"/>
      <c r="AM30" s="265"/>
      <c r="AN30" s="265"/>
      <c r="AO30" s="261">
        <f t="shared" si="52"/>
        <v>0</v>
      </c>
      <c r="AP30" s="265"/>
      <c r="AQ30" s="265"/>
      <c r="AR30" s="265"/>
      <c r="AS30" s="265"/>
      <c r="AT30" s="265"/>
      <c r="AU30" s="265"/>
      <c r="AV30" s="261">
        <f t="shared" si="53"/>
        <v>0</v>
      </c>
      <c r="AW30" s="265"/>
      <c r="AX30" s="265"/>
      <c r="AY30" s="265"/>
      <c r="AZ30" s="265"/>
      <c r="BA30" s="265"/>
      <c r="BB30" s="265"/>
      <c r="BC30" s="261">
        <f t="shared" si="54"/>
        <v>0</v>
      </c>
      <c r="BD30" s="265"/>
      <c r="BE30" s="265"/>
      <c r="BF30" s="265"/>
      <c r="BG30" s="265"/>
      <c r="BH30" s="265"/>
      <c r="BI30" s="265"/>
      <c r="BJ30" s="261">
        <f t="shared" si="55"/>
        <v>0</v>
      </c>
      <c r="BK30" s="265"/>
      <c r="BL30" s="265"/>
      <c r="BM30" s="265"/>
      <c r="BN30" s="265"/>
      <c r="BO30" s="265"/>
      <c r="BP30" s="265"/>
      <c r="BQ30" s="261">
        <f t="shared" si="56"/>
        <v>0</v>
      </c>
      <c r="BR30" s="265"/>
      <c r="BS30" s="265"/>
      <c r="BT30" s="265"/>
      <c r="BU30" s="265"/>
      <c r="BV30" s="265"/>
      <c r="BW30" s="265"/>
      <c r="BX30" s="261">
        <f t="shared" si="57"/>
        <v>0</v>
      </c>
      <c r="BY30" s="265"/>
      <c r="BZ30" s="265"/>
      <c r="CA30" s="265"/>
      <c r="CB30" s="265"/>
      <c r="CC30" s="265"/>
      <c r="CD30" s="265"/>
      <c r="CE30" s="261">
        <f t="shared" si="58"/>
        <v>0</v>
      </c>
      <c r="CF30" s="265"/>
      <c r="CG30" s="265"/>
      <c r="CH30" s="265"/>
      <c r="CI30" s="265"/>
      <c r="CJ30" s="265"/>
      <c r="CK30" s="265"/>
      <c r="CL30" s="261">
        <f t="shared" si="59"/>
        <v>0</v>
      </c>
      <c r="CM30" s="265"/>
      <c r="CN30" s="265"/>
      <c r="CO30" s="265"/>
      <c r="CP30" s="265"/>
      <c r="CQ30" s="265"/>
      <c r="CR30" s="265"/>
      <c r="CS30" s="261">
        <f t="shared" si="60"/>
        <v>0</v>
      </c>
      <c r="CT30" s="265"/>
      <c r="CU30" s="265"/>
      <c r="CV30" s="265"/>
      <c r="CW30" s="265"/>
      <c r="CX30" s="265"/>
      <c r="CY30" s="265"/>
      <c r="CZ30" s="261">
        <f t="shared" si="61"/>
        <v>0</v>
      </c>
      <c r="DA30" s="265"/>
      <c r="DB30" s="265"/>
      <c r="DC30" s="265"/>
      <c r="DD30" s="265"/>
      <c r="DE30" s="265"/>
      <c r="DF30" s="266"/>
    </row>
    <row r="31" spans="1:110" ht="15" customHeight="1">
      <c r="B31" s="57"/>
      <c r="C31" s="62"/>
      <c r="D31" s="243" t="s">
        <v>211</v>
      </c>
      <c r="E31" s="242" t="s">
        <v>335</v>
      </c>
      <c r="F31" s="261">
        <f t="shared" si="62"/>
        <v>0</v>
      </c>
      <c r="G31" s="265"/>
      <c r="H31" s="265"/>
      <c r="I31" s="265"/>
      <c r="J31" s="265"/>
      <c r="K31" s="265"/>
      <c r="L31" s="265"/>
      <c r="M31" s="261">
        <f t="shared" si="63"/>
        <v>0</v>
      </c>
      <c r="N31" s="265"/>
      <c r="O31" s="265"/>
      <c r="P31" s="265"/>
      <c r="Q31" s="265"/>
      <c r="R31" s="265"/>
      <c r="S31" s="265"/>
      <c r="T31" s="261">
        <f t="shared" si="49"/>
        <v>0</v>
      </c>
      <c r="U31" s="265"/>
      <c r="V31" s="265"/>
      <c r="W31" s="265"/>
      <c r="X31" s="265"/>
      <c r="Y31" s="265"/>
      <c r="Z31" s="265"/>
      <c r="AA31" s="261">
        <f t="shared" si="50"/>
        <v>0</v>
      </c>
      <c r="AB31" s="265"/>
      <c r="AC31" s="265"/>
      <c r="AD31" s="265"/>
      <c r="AE31" s="265"/>
      <c r="AF31" s="265"/>
      <c r="AG31" s="265"/>
      <c r="AH31" s="261">
        <f t="shared" si="51"/>
        <v>0</v>
      </c>
      <c r="AI31" s="265"/>
      <c r="AJ31" s="265"/>
      <c r="AK31" s="265"/>
      <c r="AL31" s="265"/>
      <c r="AM31" s="265"/>
      <c r="AN31" s="265"/>
      <c r="AO31" s="261">
        <f t="shared" si="52"/>
        <v>0</v>
      </c>
      <c r="AP31" s="265"/>
      <c r="AQ31" s="265"/>
      <c r="AR31" s="265"/>
      <c r="AS31" s="265"/>
      <c r="AT31" s="265"/>
      <c r="AU31" s="265"/>
      <c r="AV31" s="261">
        <f t="shared" si="53"/>
        <v>0</v>
      </c>
      <c r="AW31" s="265"/>
      <c r="AX31" s="265"/>
      <c r="AY31" s="265"/>
      <c r="AZ31" s="265"/>
      <c r="BA31" s="265"/>
      <c r="BB31" s="265"/>
      <c r="BC31" s="261">
        <f t="shared" si="54"/>
        <v>0</v>
      </c>
      <c r="BD31" s="265"/>
      <c r="BE31" s="265"/>
      <c r="BF31" s="265"/>
      <c r="BG31" s="265"/>
      <c r="BH31" s="265"/>
      <c r="BI31" s="265"/>
      <c r="BJ31" s="261">
        <f t="shared" si="55"/>
        <v>0</v>
      </c>
      <c r="BK31" s="265"/>
      <c r="BL31" s="265"/>
      <c r="BM31" s="265"/>
      <c r="BN31" s="265"/>
      <c r="BO31" s="265"/>
      <c r="BP31" s="265"/>
      <c r="BQ31" s="261">
        <f t="shared" si="56"/>
        <v>0</v>
      </c>
      <c r="BR31" s="265"/>
      <c r="BS31" s="265"/>
      <c r="BT31" s="265"/>
      <c r="BU31" s="265"/>
      <c r="BV31" s="265"/>
      <c r="BW31" s="265"/>
      <c r="BX31" s="261">
        <f t="shared" si="57"/>
        <v>0</v>
      </c>
      <c r="BY31" s="265"/>
      <c r="BZ31" s="265"/>
      <c r="CA31" s="265"/>
      <c r="CB31" s="265"/>
      <c r="CC31" s="265"/>
      <c r="CD31" s="265"/>
      <c r="CE31" s="261">
        <f t="shared" si="58"/>
        <v>0</v>
      </c>
      <c r="CF31" s="265"/>
      <c r="CG31" s="265"/>
      <c r="CH31" s="265"/>
      <c r="CI31" s="265"/>
      <c r="CJ31" s="265"/>
      <c r="CK31" s="265"/>
      <c r="CL31" s="261">
        <f t="shared" si="59"/>
        <v>0</v>
      </c>
      <c r="CM31" s="265"/>
      <c r="CN31" s="265"/>
      <c r="CO31" s="265"/>
      <c r="CP31" s="265"/>
      <c r="CQ31" s="265"/>
      <c r="CR31" s="265"/>
      <c r="CS31" s="261">
        <f t="shared" si="60"/>
        <v>0</v>
      </c>
      <c r="CT31" s="265"/>
      <c r="CU31" s="265"/>
      <c r="CV31" s="265"/>
      <c r="CW31" s="265"/>
      <c r="CX31" s="265"/>
      <c r="CY31" s="265"/>
      <c r="CZ31" s="261">
        <f t="shared" si="61"/>
        <v>0</v>
      </c>
      <c r="DA31" s="265"/>
      <c r="DB31" s="265"/>
      <c r="DC31" s="265"/>
      <c r="DD31" s="265"/>
      <c r="DE31" s="265"/>
      <c r="DF31" s="266"/>
    </row>
    <row r="32" spans="1:110" ht="15" customHeight="1">
      <c r="B32" s="57"/>
      <c r="C32" s="62"/>
      <c r="D32" s="243" t="s">
        <v>209</v>
      </c>
      <c r="E32" s="242" t="s">
        <v>336</v>
      </c>
      <c r="F32" s="261">
        <f t="shared" si="62"/>
        <v>0</v>
      </c>
      <c r="G32" s="265"/>
      <c r="H32" s="265"/>
      <c r="I32" s="265"/>
      <c r="J32" s="265"/>
      <c r="K32" s="265"/>
      <c r="L32" s="265"/>
      <c r="M32" s="261">
        <f t="shared" si="63"/>
        <v>0</v>
      </c>
      <c r="N32" s="265"/>
      <c r="O32" s="265"/>
      <c r="P32" s="265"/>
      <c r="Q32" s="265"/>
      <c r="R32" s="265"/>
      <c r="S32" s="265"/>
      <c r="T32" s="261">
        <f t="shared" si="49"/>
        <v>0</v>
      </c>
      <c r="U32" s="265"/>
      <c r="V32" s="265"/>
      <c r="W32" s="265"/>
      <c r="X32" s="265"/>
      <c r="Y32" s="265"/>
      <c r="Z32" s="265"/>
      <c r="AA32" s="261">
        <f t="shared" si="50"/>
        <v>0</v>
      </c>
      <c r="AB32" s="265"/>
      <c r="AC32" s="265"/>
      <c r="AD32" s="265"/>
      <c r="AE32" s="265"/>
      <c r="AF32" s="265"/>
      <c r="AG32" s="265"/>
      <c r="AH32" s="261">
        <f t="shared" si="51"/>
        <v>0</v>
      </c>
      <c r="AI32" s="265"/>
      <c r="AJ32" s="265"/>
      <c r="AK32" s="265"/>
      <c r="AL32" s="265"/>
      <c r="AM32" s="265"/>
      <c r="AN32" s="265"/>
      <c r="AO32" s="261">
        <f t="shared" si="52"/>
        <v>0</v>
      </c>
      <c r="AP32" s="265"/>
      <c r="AQ32" s="265"/>
      <c r="AR32" s="265"/>
      <c r="AS32" s="265"/>
      <c r="AT32" s="265"/>
      <c r="AU32" s="265"/>
      <c r="AV32" s="261">
        <f t="shared" si="53"/>
        <v>0</v>
      </c>
      <c r="AW32" s="265"/>
      <c r="AX32" s="265"/>
      <c r="AY32" s="265"/>
      <c r="AZ32" s="265"/>
      <c r="BA32" s="265"/>
      <c r="BB32" s="265"/>
      <c r="BC32" s="261">
        <f t="shared" si="54"/>
        <v>0</v>
      </c>
      <c r="BD32" s="265"/>
      <c r="BE32" s="265"/>
      <c r="BF32" s="265"/>
      <c r="BG32" s="265"/>
      <c r="BH32" s="265"/>
      <c r="BI32" s="265"/>
      <c r="BJ32" s="261">
        <f t="shared" si="55"/>
        <v>0</v>
      </c>
      <c r="BK32" s="265"/>
      <c r="BL32" s="265"/>
      <c r="BM32" s="265"/>
      <c r="BN32" s="265"/>
      <c r="BO32" s="265"/>
      <c r="BP32" s="265"/>
      <c r="BQ32" s="261">
        <f t="shared" si="56"/>
        <v>0</v>
      </c>
      <c r="BR32" s="265"/>
      <c r="BS32" s="265"/>
      <c r="BT32" s="265"/>
      <c r="BU32" s="265"/>
      <c r="BV32" s="265"/>
      <c r="BW32" s="265"/>
      <c r="BX32" s="261">
        <f t="shared" si="57"/>
        <v>0</v>
      </c>
      <c r="BY32" s="265"/>
      <c r="BZ32" s="265"/>
      <c r="CA32" s="265"/>
      <c r="CB32" s="265"/>
      <c r="CC32" s="265"/>
      <c r="CD32" s="265"/>
      <c r="CE32" s="261">
        <f t="shared" si="58"/>
        <v>0</v>
      </c>
      <c r="CF32" s="265"/>
      <c r="CG32" s="265"/>
      <c r="CH32" s="265"/>
      <c r="CI32" s="265"/>
      <c r="CJ32" s="265"/>
      <c r="CK32" s="265"/>
      <c r="CL32" s="261">
        <f t="shared" si="59"/>
        <v>0</v>
      </c>
      <c r="CM32" s="265"/>
      <c r="CN32" s="265"/>
      <c r="CO32" s="265"/>
      <c r="CP32" s="265"/>
      <c r="CQ32" s="265"/>
      <c r="CR32" s="265"/>
      <c r="CS32" s="261">
        <f t="shared" si="60"/>
        <v>0</v>
      </c>
      <c r="CT32" s="265"/>
      <c r="CU32" s="265"/>
      <c r="CV32" s="265"/>
      <c r="CW32" s="265"/>
      <c r="CX32" s="265"/>
      <c r="CY32" s="265"/>
      <c r="CZ32" s="261">
        <f t="shared" si="61"/>
        <v>0</v>
      </c>
      <c r="DA32" s="265"/>
      <c r="DB32" s="265"/>
      <c r="DC32" s="265"/>
      <c r="DD32" s="265"/>
      <c r="DE32" s="265"/>
      <c r="DF32" s="266"/>
    </row>
    <row r="33" spans="1:110" ht="15" customHeight="1">
      <c r="B33" s="57"/>
      <c r="C33" s="62"/>
      <c r="D33" s="243" t="s">
        <v>207</v>
      </c>
      <c r="E33" s="242" t="s">
        <v>337</v>
      </c>
      <c r="F33" s="261">
        <f t="shared" si="62"/>
        <v>0</v>
      </c>
      <c r="G33" s="267"/>
      <c r="H33" s="265"/>
      <c r="I33" s="265"/>
      <c r="J33" s="265"/>
      <c r="K33" s="265"/>
      <c r="L33" s="265"/>
      <c r="M33" s="261">
        <f t="shared" si="63"/>
        <v>0</v>
      </c>
      <c r="N33" s="265"/>
      <c r="O33" s="265"/>
      <c r="P33" s="265"/>
      <c r="Q33" s="265"/>
      <c r="R33" s="265"/>
      <c r="S33" s="265"/>
      <c r="T33" s="261">
        <f t="shared" si="49"/>
        <v>0</v>
      </c>
      <c r="U33" s="265"/>
      <c r="V33" s="265"/>
      <c r="W33" s="265"/>
      <c r="X33" s="265"/>
      <c r="Y33" s="265"/>
      <c r="Z33" s="265"/>
      <c r="AA33" s="261">
        <f t="shared" si="50"/>
        <v>0</v>
      </c>
      <c r="AB33" s="265"/>
      <c r="AC33" s="265"/>
      <c r="AD33" s="265"/>
      <c r="AE33" s="265"/>
      <c r="AF33" s="265"/>
      <c r="AG33" s="265"/>
      <c r="AH33" s="261">
        <f t="shared" si="51"/>
        <v>0</v>
      </c>
      <c r="AI33" s="265"/>
      <c r="AJ33" s="265"/>
      <c r="AK33" s="265"/>
      <c r="AL33" s="265"/>
      <c r="AM33" s="265"/>
      <c r="AN33" s="265"/>
      <c r="AO33" s="261">
        <f t="shared" si="52"/>
        <v>0</v>
      </c>
      <c r="AP33" s="265"/>
      <c r="AQ33" s="265"/>
      <c r="AR33" s="265"/>
      <c r="AS33" s="265"/>
      <c r="AT33" s="265"/>
      <c r="AU33" s="265"/>
      <c r="AV33" s="261">
        <f t="shared" si="53"/>
        <v>0</v>
      </c>
      <c r="AW33" s="265"/>
      <c r="AX33" s="265"/>
      <c r="AY33" s="265"/>
      <c r="AZ33" s="265"/>
      <c r="BA33" s="265"/>
      <c r="BB33" s="265"/>
      <c r="BC33" s="261">
        <f t="shared" si="54"/>
        <v>0</v>
      </c>
      <c r="BD33" s="265"/>
      <c r="BE33" s="265"/>
      <c r="BF33" s="265"/>
      <c r="BG33" s="265"/>
      <c r="BH33" s="265"/>
      <c r="BI33" s="265"/>
      <c r="BJ33" s="261">
        <f t="shared" si="55"/>
        <v>0</v>
      </c>
      <c r="BK33" s="265"/>
      <c r="BL33" s="265"/>
      <c r="BM33" s="265"/>
      <c r="BN33" s="265"/>
      <c r="BO33" s="265"/>
      <c r="BP33" s="265"/>
      <c r="BQ33" s="261">
        <f t="shared" si="56"/>
        <v>0</v>
      </c>
      <c r="BR33" s="265"/>
      <c r="BS33" s="265"/>
      <c r="BT33" s="265"/>
      <c r="BU33" s="265"/>
      <c r="BV33" s="265"/>
      <c r="BW33" s="265"/>
      <c r="BX33" s="261">
        <f t="shared" si="57"/>
        <v>0</v>
      </c>
      <c r="BY33" s="265"/>
      <c r="BZ33" s="265"/>
      <c r="CA33" s="265"/>
      <c r="CB33" s="265"/>
      <c r="CC33" s="265"/>
      <c r="CD33" s="265"/>
      <c r="CE33" s="261">
        <f t="shared" si="58"/>
        <v>0</v>
      </c>
      <c r="CF33" s="265"/>
      <c r="CG33" s="265"/>
      <c r="CH33" s="265"/>
      <c r="CI33" s="265"/>
      <c r="CJ33" s="265"/>
      <c r="CK33" s="265"/>
      <c r="CL33" s="261">
        <f t="shared" si="59"/>
        <v>0</v>
      </c>
      <c r="CM33" s="265"/>
      <c r="CN33" s="265"/>
      <c r="CO33" s="265"/>
      <c r="CP33" s="265"/>
      <c r="CQ33" s="265"/>
      <c r="CR33" s="265"/>
      <c r="CS33" s="261">
        <f t="shared" si="60"/>
        <v>0</v>
      </c>
      <c r="CT33" s="265"/>
      <c r="CU33" s="265"/>
      <c r="CV33" s="265"/>
      <c r="CW33" s="265"/>
      <c r="CX33" s="265"/>
      <c r="CY33" s="265"/>
      <c r="CZ33" s="261">
        <f t="shared" si="61"/>
        <v>0</v>
      </c>
      <c r="DA33" s="265"/>
      <c r="DB33" s="265"/>
      <c r="DC33" s="265"/>
      <c r="DD33" s="265"/>
      <c r="DE33" s="265"/>
      <c r="DF33" s="266"/>
    </row>
    <row r="34" spans="1:110" ht="22.5">
      <c r="B34" s="57"/>
      <c r="C34" s="62"/>
      <c r="D34" s="244" t="s">
        <v>470</v>
      </c>
      <c r="E34" s="242" t="s">
        <v>338</v>
      </c>
      <c r="F34" s="261">
        <f t="shared" si="62"/>
        <v>0</v>
      </c>
      <c r="G34" s="286"/>
      <c r="H34" s="286"/>
      <c r="I34" s="286"/>
      <c r="J34" s="286"/>
      <c r="K34" s="286"/>
      <c r="L34" s="286"/>
      <c r="M34" s="261">
        <f t="shared" si="63"/>
        <v>0</v>
      </c>
      <c r="N34" s="286"/>
      <c r="O34" s="286"/>
      <c r="P34" s="286"/>
      <c r="Q34" s="286"/>
      <c r="R34" s="286"/>
      <c r="S34" s="286"/>
      <c r="T34" s="261">
        <f t="shared" si="49"/>
        <v>0</v>
      </c>
      <c r="U34" s="286"/>
      <c r="V34" s="286"/>
      <c r="W34" s="286"/>
      <c r="X34" s="286"/>
      <c r="Y34" s="286"/>
      <c r="Z34" s="286"/>
      <c r="AA34" s="261">
        <f t="shared" si="50"/>
        <v>0</v>
      </c>
      <c r="AB34" s="286"/>
      <c r="AC34" s="286"/>
      <c r="AD34" s="286"/>
      <c r="AE34" s="286"/>
      <c r="AF34" s="286"/>
      <c r="AG34" s="286"/>
      <c r="AH34" s="261">
        <f t="shared" si="51"/>
        <v>0</v>
      </c>
      <c r="AI34" s="286"/>
      <c r="AJ34" s="286"/>
      <c r="AK34" s="286"/>
      <c r="AL34" s="286"/>
      <c r="AM34" s="286"/>
      <c r="AN34" s="286"/>
      <c r="AO34" s="261">
        <f t="shared" si="52"/>
        <v>0</v>
      </c>
      <c r="AP34" s="286"/>
      <c r="AQ34" s="286"/>
      <c r="AR34" s="286"/>
      <c r="AS34" s="286"/>
      <c r="AT34" s="286"/>
      <c r="AU34" s="286"/>
      <c r="AV34" s="261">
        <f t="shared" si="53"/>
        <v>0</v>
      </c>
      <c r="AW34" s="286"/>
      <c r="AX34" s="286"/>
      <c r="AY34" s="286"/>
      <c r="AZ34" s="286"/>
      <c r="BA34" s="286"/>
      <c r="BB34" s="286"/>
      <c r="BC34" s="261">
        <f t="shared" si="54"/>
        <v>0</v>
      </c>
      <c r="BD34" s="286"/>
      <c r="BE34" s="286"/>
      <c r="BF34" s="286"/>
      <c r="BG34" s="286"/>
      <c r="BH34" s="286"/>
      <c r="BI34" s="286"/>
      <c r="BJ34" s="261">
        <f t="shared" si="55"/>
        <v>0</v>
      </c>
      <c r="BK34" s="286"/>
      <c r="BL34" s="286"/>
      <c r="BM34" s="286"/>
      <c r="BN34" s="286"/>
      <c r="BO34" s="286"/>
      <c r="BP34" s="286"/>
      <c r="BQ34" s="261">
        <f t="shared" si="56"/>
        <v>0</v>
      </c>
      <c r="BR34" s="286"/>
      <c r="BS34" s="286"/>
      <c r="BT34" s="286"/>
      <c r="BU34" s="286"/>
      <c r="BV34" s="286"/>
      <c r="BW34" s="286"/>
      <c r="BX34" s="261">
        <f t="shared" si="57"/>
        <v>0</v>
      </c>
      <c r="BY34" s="286"/>
      <c r="BZ34" s="286"/>
      <c r="CA34" s="286"/>
      <c r="CB34" s="286"/>
      <c r="CC34" s="286"/>
      <c r="CD34" s="286"/>
      <c r="CE34" s="261">
        <f t="shared" si="58"/>
        <v>0</v>
      </c>
      <c r="CF34" s="286"/>
      <c r="CG34" s="286"/>
      <c r="CH34" s="286"/>
      <c r="CI34" s="286"/>
      <c r="CJ34" s="286"/>
      <c r="CK34" s="286"/>
      <c r="CL34" s="261">
        <f t="shared" si="59"/>
        <v>0</v>
      </c>
      <c r="CM34" s="286"/>
      <c r="CN34" s="286"/>
      <c r="CO34" s="286"/>
      <c r="CP34" s="286"/>
      <c r="CQ34" s="286"/>
      <c r="CR34" s="286"/>
      <c r="CS34" s="261">
        <f t="shared" si="60"/>
        <v>0</v>
      </c>
      <c r="CT34" s="286"/>
      <c r="CU34" s="286"/>
      <c r="CV34" s="286"/>
      <c r="CW34" s="286"/>
      <c r="CX34" s="286"/>
      <c r="CY34" s="286"/>
      <c r="CZ34" s="261">
        <f t="shared" si="61"/>
        <v>0</v>
      </c>
      <c r="DA34" s="286"/>
      <c r="DB34" s="286"/>
      <c r="DC34" s="286"/>
      <c r="DD34" s="286"/>
      <c r="DE34" s="286"/>
      <c r="DF34" s="287"/>
    </row>
    <row r="35" spans="1:110" ht="22.5">
      <c r="B35" s="57"/>
      <c r="C35" s="62"/>
      <c r="D35" s="248" t="s">
        <v>471</v>
      </c>
      <c r="E35" s="250" t="s">
        <v>339</v>
      </c>
      <c r="F35" s="268">
        <f>SUM(F36:F43)</f>
        <v>0</v>
      </c>
      <c r="G35" s="268">
        <f t="shared" ref="G35:BR35" si="64">SUM(G36:G43)</f>
        <v>0</v>
      </c>
      <c r="H35" s="268">
        <f t="shared" si="64"/>
        <v>0</v>
      </c>
      <c r="I35" s="268">
        <f t="shared" si="64"/>
        <v>0</v>
      </c>
      <c r="J35" s="268">
        <f t="shared" si="64"/>
        <v>0</v>
      </c>
      <c r="K35" s="268">
        <f t="shared" si="64"/>
        <v>0</v>
      </c>
      <c r="L35" s="268">
        <f t="shared" si="64"/>
        <v>0</v>
      </c>
      <c r="M35" s="268">
        <f t="shared" si="64"/>
        <v>0</v>
      </c>
      <c r="N35" s="268">
        <f t="shared" si="64"/>
        <v>0</v>
      </c>
      <c r="O35" s="268">
        <f t="shared" si="64"/>
        <v>0</v>
      </c>
      <c r="P35" s="268">
        <f t="shared" si="64"/>
        <v>0</v>
      </c>
      <c r="Q35" s="268">
        <f t="shared" si="64"/>
        <v>0</v>
      </c>
      <c r="R35" s="268">
        <f t="shared" si="64"/>
        <v>0</v>
      </c>
      <c r="S35" s="268">
        <f t="shared" si="64"/>
        <v>0</v>
      </c>
      <c r="T35" s="268">
        <f t="shared" si="64"/>
        <v>0</v>
      </c>
      <c r="U35" s="268">
        <f t="shared" si="64"/>
        <v>0</v>
      </c>
      <c r="V35" s="268">
        <f t="shared" si="64"/>
        <v>0</v>
      </c>
      <c r="W35" s="268">
        <f t="shared" si="64"/>
        <v>0</v>
      </c>
      <c r="X35" s="268">
        <f t="shared" si="64"/>
        <v>0</v>
      </c>
      <c r="Y35" s="268">
        <f t="shared" si="64"/>
        <v>0</v>
      </c>
      <c r="Z35" s="268">
        <f t="shared" si="64"/>
        <v>0</v>
      </c>
      <c r="AA35" s="268">
        <f t="shared" si="64"/>
        <v>0</v>
      </c>
      <c r="AB35" s="268">
        <f t="shared" si="64"/>
        <v>0</v>
      </c>
      <c r="AC35" s="268">
        <f t="shared" si="64"/>
        <v>0</v>
      </c>
      <c r="AD35" s="268">
        <f t="shared" si="64"/>
        <v>0</v>
      </c>
      <c r="AE35" s="268">
        <f t="shared" si="64"/>
        <v>0</v>
      </c>
      <c r="AF35" s="268">
        <f t="shared" si="64"/>
        <v>0</v>
      </c>
      <c r="AG35" s="268">
        <f t="shared" si="64"/>
        <v>0</v>
      </c>
      <c r="AH35" s="268">
        <f t="shared" si="64"/>
        <v>0</v>
      </c>
      <c r="AI35" s="268">
        <f t="shared" si="64"/>
        <v>0</v>
      </c>
      <c r="AJ35" s="268">
        <f t="shared" si="64"/>
        <v>0</v>
      </c>
      <c r="AK35" s="268">
        <f t="shared" si="64"/>
        <v>0</v>
      </c>
      <c r="AL35" s="268">
        <f t="shared" si="64"/>
        <v>0</v>
      </c>
      <c r="AM35" s="268">
        <f t="shared" si="64"/>
        <v>0</v>
      </c>
      <c r="AN35" s="268">
        <f t="shared" si="64"/>
        <v>0</v>
      </c>
      <c r="AO35" s="268">
        <f t="shared" si="64"/>
        <v>0</v>
      </c>
      <c r="AP35" s="268">
        <f t="shared" si="64"/>
        <v>0</v>
      </c>
      <c r="AQ35" s="268">
        <f t="shared" si="64"/>
        <v>0</v>
      </c>
      <c r="AR35" s="268">
        <f t="shared" si="64"/>
        <v>0</v>
      </c>
      <c r="AS35" s="268">
        <f t="shared" si="64"/>
        <v>0</v>
      </c>
      <c r="AT35" s="268">
        <f t="shared" si="64"/>
        <v>0</v>
      </c>
      <c r="AU35" s="268">
        <f t="shared" si="64"/>
        <v>0</v>
      </c>
      <c r="AV35" s="268">
        <f t="shared" si="64"/>
        <v>0</v>
      </c>
      <c r="AW35" s="268">
        <f t="shared" si="64"/>
        <v>0</v>
      </c>
      <c r="AX35" s="268">
        <f t="shared" si="64"/>
        <v>0</v>
      </c>
      <c r="AY35" s="268">
        <f t="shared" si="64"/>
        <v>0</v>
      </c>
      <c r="AZ35" s="268">
        <f t="shared" si="64"/>
        <v>0</v>
      </c>
      <c r="BA35" s="268">
        <f t="shared" si="64"/>
        <v>0</v>
      </c>
      <c r="BB35" s="268">
        <f t="shared" si="64"/>
        <v>0</v>
      </c>
      <c r="BC35" s="268">
        <f t="shared" si="64"/>
        <v>0</v>
      </c>
      <c r="BD35" s="268">
        <f t="shared" si="64"/>
        <v>0</v>
      </c>
      <c r="BE35" s="268">
        <f t="shared" si="64"/>
        <v>0</v>
      </c>
      <c r="BF35" s="268">
        <f t="shared" si="64"/>
        <v>0</v>
      </c>
      <c r="BG35" s="268">
        <f t="shared" si="64"/>
        <v>0</v>
      </c>
      <c r="BH35" s="268">
        <f t="shared" si="64"/>
        <v>0</v>
      </c>
      <c r="BI35" s="268">
        <f t="shared" si="64"/>
        <v>0</v>
      </c>
      <c r="BJ35" s="268">
        <f t="shared" si="64"/>
        <v>0</v>
      </c>
      <c r="BK35" s="268">
        <f t="shared" si="64"/>
        <v>0</v>
      </c>
      <c r="BL35" s="268">
        <f t="shared" si="64"/>
        <v>0</v>
      </c>
      <c r="BM35" s="268">
        <f t="shared" si="64"/>
        <v>0</v>
      </c>
      <c r="BN35" s="268">
        <f t="shared" si="64"/>
        <v>0</v>
      </c>
      <c r="BO35" s="268">
        <f t="shared" si="64"/>
        <v>0</v>
      </c>
      <c r="BP35" s="268">
        <f t="shared" si="64"/>
        <v>0</v>
      </c>
      <c r="BQ35" s="268">
        <f t="shared" si="64"/>
        <v>0</v>
      </c>
      <c r="BR35" s="268">
        <f t="shared" si="64"/>
        <v>0</v>
      </c>
      <c r="BS35" s="268">
        <f t="shared" ref="BS35:DF35" si="65">SUM(BS36:BS43)</f>
        <v>0</v>
      </c>
      <c r="BT35" s="268">
        <f t="shared" si="65"/>
        <v>0</v>
      </c>
      <c r="BU35" s="268">
        <f t="shared" si="65"/>
        <v>0</v>
      </c>
      <c r="BV35" s="268">
        <f t="shared" si="65"/>
        <v>0</v>
      </c>
      <c r="BW35" s="268">
        <f t="shared" si="65"/>
        <v>0</v>
      </c>
      <c r="BX35" s="268">
        <f t="shared" si="65"/>
        <v>0</v>
      </c>
      <c r="BY35" s="268">
        <f t="shared" si="65"/>
        <v>0</v>
      </c>
      <c r="BZ35" s="268">
        <f t="shared" si="65"/>
        <v>0</v>
      </c>
      <c r="CA35" s="268">
        <f t="shared" si="65"/>
        <v>0</v>
      </c>
      <c r="CB35" s="268">
        <f t="shared" si="65"/>
        <v>0</v>
      </c>
      <c r="CC35" s="268">
        <f t="shared" si="65"/>
        <v>0</v>
      </c>
      <c r="CD35" s="268">
        <f t="shared" si="65"/>
        <v>0</v>
      </c>
      <c r="CE35" s="268">
        <f t="shared" si="65"/>
        <v>0</v>
      </c>
      <c r="CF35" s="268">
        <f t="shared" si="65"/>
        <v>0</v>
      </c>
      <c r="CG35" s="268">
        <f t="shared" si="65"/>
        <v>0</v>
      </c>
      <c r="CH35" s="268">
        <f t="shared" si="65"/>
        <v>0</v>
      </c>
      <c r="CI35" s="268">
        <f t="shared" si="65"/>
        <v>0</v>
      </c>
      <c r="CJ35" s="268">
        <f t="shared" si="65"/>
        <v>0</v>
      </c>
      <c r="CK35" s="268">
        <f t="shared" si="65"/>
        <v>0</v>
      </c>
      <c r="CL35" s="268">
        <f t="shared" si="65"/>
        <v>0</v>
      </c>
      <c r="CM35" s="268">
        <f t="shared" si="65"/>
        <v>0</v>
      </c>
      <c r="CN35" s="268">
        <f t="shared" si="65"/>
        <v>0</v>
      </c>
      <c r="CO35" s="268">
        <f t="shared" si="65"/>
        <v>0</v>
      </c>
      <c r="CP35" s="268">
        <f t="shared" si="65"/>
        <v>0</v>
      </c>
      <c r="CQ35" s="268">
        <f t="shared" si="65"/>
        <v>0</v>
      </c>
      <c r="CR35" s="268">
        <f t="shared" si="65"/>
        <v>0</v>
      </c>
      <c r="CS35" s="268">
        <f t="shared" si="65"/>
        <v>0</v>
      </c>
      <c r="CT35" s="268">
        <f t="shared" si="65"/>
        <v>0</v>
      </c>
      <c r="CU35" s="268">
        <f t="shared" si="65"/>
        <v>0</v>
      </c>
      <c r="CV35" s="268">
        <f t="shared" si="65"/>
        <v>0</v>
      </c>
      <c r="CW35" s="268">
        <f t="shared" si="65"/>
        <v>0</v>
      </c>
      <c r="CX35" s="268">
        <f t="shared" si="65"/>
        <v>0</v>
      </c>
      <c r="CY35" s="268">
        <f t="shared" si="65"/>
        <v>0</v>
      </c>
      <c r="CZ35" s="268">
        <f t="shared" si="65"/>
        <v>0</v>
      </c>
      <c r="DA35" s="268">
        <f t="shared" si="65"/>
        <v>0</v>
      </c>
      <c r="DB35" s="268">
        <f t="shared" si="65"/>
        <v>0</v>
      </c>
      <c r="DC35" s="268">
        <f t="shared" si="65"/>
        <v>0</v>
      </c>
      <c r="DD35" s="268">
        <f t="shared" si="65"/>
        <v>0</v>
      </c>
      <c r="DE35" s="268">
        <f t="shared" si="65"/>
        <v>0</v>
      </c>
      <c r="DF35" s="269">
        <f t="shared" si="65"/>
        <v>0</v>
      </c>
    </row>
    <row r="36" spans="1:110" ht="15" customHeight="1">
      <c r="B36" s="57"/>
      <c r="C36" s="62"/>
      <c r="D36" s="243" t="s">
        <v>204</v>
      </c>
      <c r="E36" s="242" t="s">
        <v>340</v>
      </c>
      <c r="F36" s="261">
        <f>SUM(G36:L36)</f>
        <v>0</v>
      </c>
      <c r="G36" s="265"/>
      <c r="H36" s="265"/>
      <c r="I36" s="265"/>
      <c r="J36" s="265"/>
      <c r="K36" s="265"/>
      <c r="L36" s="265"/>
      <c r="M36" s="261">
        <f t="shared" ref="M36:M43" si="66">SUM(N36:S36)</f>
        <v>0</v>
      </c>
      <c r="N36" s="265"/>
      <c r="O36" s="265"/>
      <c r="P36" s="265"/>
      <c r="Q36" s="265"/>
      <c r="R36" s="265"/>
      <c r="S36" s="265"/>
      <c r="T36" s="261">
        <f t="shared" ref="T36:T43" si="67">SUM(U36:Z36)</f>
        <v>0</v>
      </c>
      <c r="U36" s="265"/>
      <c r="V36" s="265"/>
      <c r="W36" s="265"/>
      <c r="X36" s="265"/>
      <c r="Y36" s="265"/>
      <c r="Z36" s="265"/>
      <c r="AA36" s="261">
        <f t="shared" ref="AA36:AA43" si="68">SUM(AB36:AG36)</f>
        <v>0</v>
      </c>
      <c r="AB36" s="265"/>
      <c r="AC36" s="265"/>
      <c r="AD36" s="265"/>
      <c r="AE36" s="265"/>
      <c r="AF36" s="265"/>
      <c r="AG36" s="265"/>
      <c r="AH36" s="261">
        <f t="shared" ref="AH36:AH43" si="69">SUM(AI36:AN36)</f>
        <v>0</v>
      </c>
      <c r="AI36" s="265"/>
      <c r="AJ36" s="265"/>
      <c r="AK36" s="265"/>
      <c r="AL36" s="265"/>
      <c r="AM36" s="265"/>
      <c r="AN36" s="265"/>
      <c r="AO36" s="261">
        <f t="shared" ref="AO36:AO43" si="70">SUM(AP36:AU36)</f>
        <v>0</v>
      </c>
      <c r="AP36" s="265"/>
      <c r="AQ36" s="265"/>
      <c r="AR36" s="265"/>
      <c r="AS36" s="265"/>
      <c r="AT36" s="265"/>
      <c r="AU36" s="265"/>
      <c r="AV36" s="261">
        <f t="shared" ref="AV36:AV43" si="71">SUM(AW36:BB36)</f>
        <v>0</v>
      </c>
      <c r="AW36" s="265"/>
      <c r="AX36" s="265"/>
      <c r="AY36" s="265"/>
      <c r="AZ36" s="265"/>
      <c r="BA36" s="265"/>
      <c r="BB36" s="265"/>
      <c r="BC36" s="261">
        <f t="shared" ref="BC36:BC43" si="72">SUM(BD36:BI36)</f>
        <v>0</v>
      </c>
      <c r="BD36" s="265"/>
      <c r="BE36" s="265"/>
      <c r="BF36" s="265"/>
      <c r="BG36" s="265"/>
      <c r="BH36" s="265"/>
      <c r="BI36" s="265"/>
      <c r="BJ36" s="261">
        <f t="shared" ref="BJ36:BJ43" si="73">SUM(BK36:BP36)</f>
        <v>0</v>
      </c>
      <c r="BK36" s="265"/>
      <c r="BL36" s="265"/>
      <c r="BM36" s="265"/>
      <c r="BN36" s="265"/>
      <c r="BO36" s="265"/>
      <c r="BP36" s="265"/>
      <c r="BQ36" s="261">
        <f t="shared" ref="BQ36:BQ43" si="74">SUM(BR36:BW36)</f>
        <v>0</v>
      </c>
      <c r="BR36" s="265"/>
      <c r="BS36" s="265"/>
      <c r="BT36" s="265"/>
      <c r="BU36" s="265"/>
      <c r="BV36" s="265"/>
      <c r="BW36" s="265"/>
      <c r="BX36" s="261">
        <f t="shared" ref="BX36:BX43" si="75">SUM(BY36:CD36)</f>
        <v>0</v>
      </c>
      <c r="BY36" s="265"/>
      <c r="BZ36" s="265"/>
      <c r="CA36" s="265"/>
      <c r="CB36" s="265"/>
      <c r="CC36" s="265"/>
      <c r="CD36" s="265"/>
      <c r="CE36" s="261">
        <f t="shared" ref="CE36:CE43" si="76">SUM(CF36:CK36)</f>
        <v>0</v>
      </c>
      <c r="CF36" s="265"/>
      <c r="CG36" s="265"/>
      <c r="CH36" s="265"/>
      <c r="CI36" s="265"/>
      <c r="CJ36" s="265"/>
      <c r="CK36" s="265"/>
      <c r="CL36" s="261">
        <f t="shared" ref="CL36:CL43" si="77">SUM(CM36:CR36)</f>
        <v>0</v>
      </c>
      <c r="CM36" s="265"/>
      <c r="CN36" s="265"/>
      <c r="CO36" s="265"/>
      <c r="CP36" s="265"/>
      <c r="CQ36" s="265"/>
      <c r="CR36" s="265"/>
      <c r="CS36" s="261">
        <f t="shared" ref="CS36:CS43" si="78">SUM(CT36:CY36)</f>
        <v>0</v>
      </c>
      <c r="CT36" s="265"/>
      <c r="CU36" s="265"/>
      <c r="CV36" s="265"/>
      <c r="CW36" s="265"/>
      <c r="CX36" s="265"/>
      <c r="CY36" s="265"/>
      <c r="CZ36" s="261">
        <f t="shared" ref="CZ36:CZ43" si="79">SUM(DA36:DF36)</f>
        <v>0</v>
      </c>
      <c r="DA36" s="265"/>
      <c r="DB36" s="265"/>
      <c r="DC36" s="265"/>
      <c r="DD36" s="265"/>
      <c r="DE36" s="265"/>
      <c r="DF36" s="266"/>
    </row>
    <row r="37" spans="1:110" ht="15" customHeight="1">
      <c r="B37" s="57"/>
      <c r="C37" s="62"/>
      <c r="D37" s="243" t="s">
        <v>205</v>
      </c>
      <c r="E37" s="242" t="s">
        <v>341</v>
      </c>
      <c r="F37" s="261">
        <f t="shared" ref="F37:F51" si="80">SUM(G37:L37)</f>
        <v>0</v>
      </c>
      <c r="G37" s="265"/>
      <c r="H37" s="265"/>
      <c r="I37" s="265"/>
      <c r="J37" s="265"/>
      <c r="K37" s="265"/>
      <c r="L37" s="265"/>
      <c r="M37" s="261">
        <f t="shared" si="66"/>
        <v>0</v>
      </c>
      <c r="N37" s="265"/>
      <c r="O37" s="265"/>
      <c r="P37" s="265"/>
      <c r="Q37" s="265"/>
      <c r="R37" s="265"/>
      <c r="S37" s="265"/>
      <c r="T37" s="261">
        <f t="shared" si="67"/>
        <v>0</v>
      </c>
      <c r="U37" s="265"/>
      <c r="V37" s="265"/>
      <c r="W37" s="265"/>
      <c r="X37" s="265"/>
      <c r="Y37" s="265"/>
      <c r="Z37" s="265"/>
      <c r="AA37" s="261">
        <f t="shared" si="68"/>
        <v>0</v>
      </c>
      <c r="AB37" s="265"/>
      <c r="AC37" s="265"/>
      <c r="AD37" s="265"/>
      <c r="AE37" s="265"/>
      <c r="AF37" s="265"/>
      <c r="AG37" s="265"/>
      <c r="AH37" s="261">
        <f t="shared" si="69"/>
        <v>0</v>
      </c>
      <c r="AI37" s="265"/>
      <c r="AJ37" s="265"/>
      <c r="AK37" s="265"/>
      <c r="AL37" s="265"/>
      <c r="AM37" s="265"/>
      <c r="AN37" s="265"/>
      <c r="AO37" s="261">
        <f t="shared" si="70"/>
        <v>0</v>
      </c>
      <c r="AP37" s="265"/>
      <c r="AQ37" s="265"/>
      <c r="AR37" s="265"/>
      <c r="AS37" s="265"/>
      <c r="AT37" s="265"/>
      <c r="AU37" s="265"/>
      <c r="AV37" s="261">
        <f t="shared" si="71"/>
        <v>0</v>
      </c>
      <c r="AW37" s="265"/>
      <c r="AX37" s="265"/>
      <c r="AY37" s="265"/>
      <c r="AZ37" s="265"/>
      <c r="BA37" s="265"/>
      <c r="BB37" s="265"/>
      <c r="BC37" s="261">
        <f t="shared" si="72"/>
        <v>0</v>
      </c>
      <c r="BD37" s="265"/>
      <c r="BE37" s="265"/>
      <c r="BF37" s="265"/>
      <c r="BG37" s="265"/>
      <c r="BH37" s="265"/>
      <c r="BI37" s="265"/>
      <c r="BJ37" s="261">
        <f t="shared" si="73"/>
        <v>0</v>
      </c>
      <c r="BK37" s="265"/>
      <c r="BL37" s="265"/>
      <c r="BM37" s="265"/>
      <c r="BN37" s="265"/>
      <c r="BO37" s="265"/>
      <c r="BP37" s="265"/>
      <c r="BQ37" s="261">
        <f t="shared" si="74"/>
        <v>0</v>
      </c>
      <c r="BR37" s="265"/>
      <c r="BS37" s="265"/>
      <c r="BT37" s="265"/>
      <c r="BU37" s="265"/>
      <c r="BV37" s="265"/>
      <c r="BW37" s="265"/>
      <c r="BX37" s="261">
        <f t="shared" si="75"/>
        <v>0</v>
      </c>
      <c r="BY37" s="265"/>
      <c r="BZ37" s="265"/>
      <c r="CA37" s="265"/>
      <c r="CB37" s="265"/>
      <c r="CC37" s="265"/>
      <c r="CD37" s="265"/>
      <c r="CE37" s="261">
        <f t="shared" si="76"/>
        <v>0</v>
      </c>
      <c r="CF37" s="265"/>
      <c r="CG37" s="265"/>
      <c r="CH37" s="265"/>
      <c r="CI37" s="265"/>
      <c r="CJ37" s="265"/>
      <c r="CK37" s="265"/>
      <c r="CL37" s="261">
        <f t="shared" si="77"/>
        <v>0</v>
      </c>
      <c r="CM37" s="265"/>
      <c r="CN37" s="265"/>
      <c r="CO37" s="265"/>
      <c r="CP37" s="265"/>
      <c r="CQ37" s="265"/>
      <c r="CR37" s="265"/>
      <c r="CS37" s="261">
        <f t="shared" si="78"/>
        <v>0</v>
      </c>
      <c r="CT37" s="265"/>
      <c r="CU37" s="265"/>
      <c r="CV37" s="265"/>
      <c r="CW37" s="265"/>
      <c r="CX37" s="265"/>
      <c r="CY37" s="265"/>
      <c r="CZ37" s="261">
        <f t="shared" si="79"/>
        <v>0</v>
      </c>
      <c r="DA37" s="265"/>
      <c r="DB37" s="265"/>
      <c r="DC37" s="265"/>
      <c r="DD37" s="265"/>
      <c r="DE37" s="265"/>
      <c r="DF37" s="266"/>
    </row>
    <row r="38" spans="1:110" ht="15" customHeight="1">
      <c r="C38" s="118"/>
      <c r="D38" s="243" t="s">
        <v>206</v>
      </c>
      <c r="E38" s="242" t="s">
        <v>342</v>
      </c>
      <c r="F38" s="261">
        <f t="shared" si="80"/>
        <v>0</v>
      </c>
      <c r="G38" s="265"/>
      <c r="H38" s="265"/>
      <c r="I38" s="265"/>
      <c r="J38" s="265"/>
      <c r="K38" s="265"/>
      <c r="L38" s="265"/>
      <c r="M38" s="261">
        <f t="shared" si="66"/>
        <v>0</v>
      </c>
      <c r="N38" s="265"/>
      <c r="O38" s="265"/>
      <c r="P38" s="265"/>
      <c r="Q38" s="265"/>
      <c r="R38" s="265"/>
      <c r="S38" s="265"/>
      <c r="T38" s="261">
        <f t="shared" si="67"/>
        <v>0</v>
      </c>
      <c r="U38" s="265"/>
      <c r="V38" s="265"/>
      <c r="W38" s="265"/>
      <c r="X38" s="265"/>
      <c r="Y38" s="265"/>
      <c r="Z38" s="265"/>
      <c r="AA38" s="261">
        <f t="shared" si="68"/>
        <v>0</v>
      </c>
      <c r="AB38" s="265"/>
      <c r="AC38" s="265"/>
      <c r="AD38" s="265"/>
      <c r="AE38" s="265"/>
      <c r="AF38" s="265"/>
      <c r="AG38" s="265"/>
      <c r="AH38" s="261">
        <f t="shared" si="69"/>
        <v>0</v>
      </c>
      <c r="AI38" s="265"/>
      <c r="AJ38" s="265"/>
      <c r="AK38" s="265"/>
      <c r="AL38" s="265"/>
      <c r="AM38" s="265"/>
      <c r="AN38" s="265"/>
      <c r="AO38" s="261">
        <f t="shared" si="70"/>
        <v>0</v>
      </c>
      <c r="AP38" s="265"/>
      <c r="AQ38" s="265"/>
      <c r="AR38" s="265"/>
      <c r="AS38" s="265"/>
      <c r="AT38" s="265"/>
      <c r="AU38" s="265"/>
      <c r="AV38" s="261">
        <f t="shared" si="71"/>
        <v>0</v>
      </c>
      <c r="AW38" s="265"/>
      <c r="AX38" s="265"/>
      <c r="AY38" s="265"/>
      <c r="AZ38" s="265"/>
      <c r="BA38" s="265"/>
      <c r="BB38" s="265"/>
      <c r="BC38" s="261">
        <f t="shared" si="72"/>
        <v>0</v>
      </c>
      <c r="BD38" s="265"/>
      <c r="BE38" s="265"/>
      <c r="BF38" s="265"/>
      <c r="BG38" s="265"/>
      <c r="BH38" s="265"/>
      <c r="BI38" s="265"/>
      <c r="BJ38" s="261">
        <f t="shared" si="73"/>
        <v>0</v>
      </c>
      <c r="BK38" s="265"/>
      <c r="BL38" s="265"/>
      <c r="BM38" s="265"/>
      <c r="BN38" s="265"/>
      <c r="BO38" s="265"/>
      <c r="BP38" s="265"/>
      <c r="BQ38" s="261">
        <f t="shared" si="74"/>
        <v>0</v>
      </c>
      <c r="BR38" s="265"/>
      <c r="BS38" s="265"/>
      <c r="BT38" s="265"/>
      <c r="BU38" s="265"/>
      <c r="BV38" s="265"/>
      <c r="BW38" s="265"/>
      <c r="BX38" s="261">
        <f t="shared" si="75"/>
        <v>0</v>
      </c>
      <c r="BY38" s="265"/>
      <c r="BZ38" s="265"/>
      <c r="CA38" s="265"/>
      <c r="CB38" s="265"/>
      <c r="CC38" s="265"/>
      <c r="CD38" s="265"/>
      <c r="CE38" s="261">
        <f t="shared" si="76"/>
        <v>0</v>
      </c>
      <c r="CF38" s="265"/>
      <c r="CG38" s="265"/>
      <c r="CH38" s="265"/>
      <c r="CI38" s="265"/>
      <c r="CJ38" s="265"/>
      <c r="CK38" s="265"/>
      <c r="CL38" s="261">
        <f t="shared" si="77"/>
        <v>0</v>
      </c>
      <c r="CM38" s="265"/>
      <c r="CN38" s="265"/>
      <c r="CO38" s="265"/>
      <c r="CP38" s="265"/>
      <c r="CQ38" s="265"/>
      <c r="CR38" s="265"/>
      <c r="CS38" s="261">
        <f t="shared" si="78"/>
        <v>0</v>
      </c>
      <c r="CT38" s="265"/>
      <c r="CU38" s="265"/>
      <c r="CV38" s="265"/>
      <c r="CW38" s="265"/>
      <c r="CX38" s="265"/>
      <c r="CY38" s="265"/>
      <c r="CZ38" s="261">
        <f t="shared" si="79"/>
        <v>0</v>
      </c>
      <c r="DA38" s="265"/>
      <c r="DB38" s="265"/>
      <c r="DC38" s="265"/>
      <c r="DD38" s="265"/>
      <c r="DE38" s="265"/>
      <c r="DF38" s="266"/>
    </row>
    <row r="39" spans="1:110" ht="15" customHeight="1">
      <c r="C39" s="118"/>
      <c r="D39" s="243" t="s">
        <v>208</v>
      </c>
      <c r="E39" s="242" t="s">
        <v>343</v>
      </c>
      <c r="F39" s="261">
        <f t="shared" si="80"/>
        <v>0</v>
      </c>
      <c r="G39" s="265"/>
      <c r="H39" s="265"/>
      <c r="I39" s="265"/>
      <c r="J39" s="265"/>
      <c r="K39" s="265"/>
      <c r="L39" s="265"/>
      <c r="M39" s="261">
        <f t="shared" si="66"/>
        <v>0</v>
      </c>
      <c r="N39" s="265"/>
      <c r="O39" s="265"/>
      <c r="P39" s="265"/>
      <c r="Q39" s="265"/>
      <c r="R39" s="265"/>
      <c r="S39" s="265"/>
      <c r="T39" s="261">
        <f t="shared" si="67"/>
        <v>0</v>
      </c>
      <c r="U39" s="265"/>
      <c r="V39" s="265"/>
      <c r="W39" s="265"/>
      <c r="X39" s="265"/>
      <c r="Y39" s="265"/>
      <c r="Z39" s="265"/>
      <c r="AA39" s="261">
        <f t="shared" si="68"/>
        <v>0</v>
      </c>
      <c r="AB39" s="265"/>
      <c r="AC39" s="265"/>
      <c r="AD39" s="265"/>
      <c r="AE39" s="265"/>
      <c r="AF39" s="265"/>
      <c r="AG39" s="265"/>
      <c r="AH39" s="261">
        <f t="shared" si="69"/>
        <v>0</v>
      </c>
      <c r="AI39" s="265"/>
      <c r="AJ39" s="265"/>
      <c r="AK39" s="265"/>
      <c r="AL39" s="265"/>
      <c r="AM39" s="265"/>
      <c r="AN39" s="265"/>
      <c r="AO39" s="261">
        <f t="shared" si="70"/>
        <v>0</v>
      </c>
      <c r="AP39" s="265"/>
      <c r="AQ39" s="265"/>
      <c r="AR39" s="265"/>
      <c r="AS39" s="265"/>
      <c r="AT39" s="265"/>
      <c r="AU39" s="265"/>
      <c r="AV39" s="261">
        <f t="shared" si="71"/>
        <v>0</v>
      </c>
      <c r="AW39" s="265"/>
      <c r="AX39" s="265"/>
      <c r="AY39" s="265"/>
      <c r="AZ39" s="265"/>
      <c r="BA39" s="265"/>
      <c r="BB39" s="265"/>
      <c r="BC39" s="261">
        <f t="shared" si="72"/>
        <v>0</v>
      </c>
      <c r="BD39" s="265"/>
      <c r="BE39" s="265"/>
      <c r="BF39" s="265"/>
      <c r="BG39" s="265"/>
      <c r="BH39" s="265"/>
      <c r="BI39" s="265"/>
      <c r="BJ39" s="261">
        <f t="shared" si="73"/>
        <v>0</v>
      </c>
      <c r="BK39" s="265"/>
      <c r="BL39" s="265"/>
      <c r="BM39" s="265"/>
      <c r="BN39" s="265"/>
      <c r="BO39" s="265"/>
      <c r="BP39" s="265"/>
      <c r="BQ39" s="261">
        <f t="shared" si="74"/>
        <v>0</v>
      </c>
      <c r="BR39" s="265"/>
      <c r="BS39" s="265"/>
      <c r="BT39" s="265"/>
      <c r="BU39" s="265"/>
      <c r="BV39" s="265"/>
      <c r="BW39" s="265"/>
      <c r="BX39" s="261">
        <f t="shared" si="75"/>
        <v>0</v>
      </c>
      <c r="BY39" s="265"/>
      <c r="BZ39" s="265"/>
      <c r="CA39" s="265"/>
      <c r="CB39" s="265"/>
      <c r="CC39" s="265"/>
      <c r="CD39" s="265"/>
      <c r="CE39" s="261">
        <f t="shared" si="76"/>
        <v>0</v>
      </c>
      <c r="CF39" s="265"/>
      <c r="CG39" s="265"/>
      <c r="CH39" s="265"/>
      <c r="CI39" s="265"/>
      <c r="CJ39" s="265"/>
      <c r="CK39" s="265"/>
      <c r="CL39" s="261">
        <f t="shared" si="77"/>
        <v>0</v>
      </c>
      <c r="CM39" s="265"/>
      <c r="CN39" s="265"/>
      <c r="CO39" s="265"/>
      <c r="CP39" s="265"/>
      <c r="CQ39" s="265"/>
      <c r="CR39" s="265"/>
      <c r="CS39" s="261">
        <f t="shared" si="78"/>
        <v>0</v>
      </c>
      <c r="CT39" s="265"/>
      <c r="CU39" s="265"/>
      <c r="CV39" s="265"/>
      <c r="CW39" s="265"/>
      <c r="CX39" s="265"/>
      <c r="CY39" s="265"/>
      <c r="CZ39" s="261">
        <f t="shared" si="79"/>
        <v>0</v>
      </c>
      <c r="DA39" s="265"/>
      <c r="DB39" s="265"/>
      <c r="DC39" s="265"/>
      <c r="DD39" s="265"/>
      <c r="DE39" s="265"/>
      <c r="DF39" s="266"/>
    </row>
    <row r="40" spans="1:110" ht="15" customHeight="1">
      <c r="C40" s="118"/>
      <c r="D40" s="243" t="s">
        <v>211</v>
      </c>
      <c r="E40" s="242" t="s">
        <v>344</v>
      </c>
      <c r="F40" s="261">
        <f t="shared" si="80"/>
        <v>0</v>
      </c>
      <c r="G40" s="265"/>
      <c r="H40" s="265"/>
      <c r="I40" s="265"/>
      <c r="J40" s="265"/>
      <c r="K40" s="265"/>
      <c r="L40" s="265"/>
      <c r="M40" s="261">
        <f t="shared" si="66"/>
        <v>0</v>
      </c>
      <c r="N40" s="265"/>
      <c r="O40" s="265"/>
      <c r="P40" s="265"/>
      <c r="Q40" s="265"/>
      <c r="R40" s="265"/>
      <c r="S40" s="265"/>
      <c r="T40" s="261">
        <f t="shared" si="67"/>
        <v>0</v>
      </c>
      <c r="U40" s="265"/>
      <c r="V40" s="265"/>
      <c r="W40" s="265"/>
      <c r="X40" s="265"/>
      <c r="Y40" s="265"/>
      <c r="Z40" s="265"/>
      <c r="AA40" s="261">
        <f t="shared" si="68"/>
        <v>0</v>
      </c>
      <c r="AB40" s="265"/>
      <c r="AC40" s="265"/>
      <c r="AD40" s="265"/>
      <c r="AE40" s="265"/>
      <c r="AF40" s="265"/>
      <c r="AG40" s="265"/>
      <c r="AH40" s="261">
        <f t="shared" si="69"/>
        <v>0</v>
      </c>
      <c r="AI40" s="265"/>
      <c r="AJ40" s="265"/>
      <c r="AK40" s="265"/>
      <c r="AL40" s="265"/>
      <c r="AM40" s="265"/>
      <c r="AN40" s="265"/>
      <c r="AO40" s="261">
        <f t="shared" si="70"/>
        <v>0</v>
      </c>
      <c r="AP40" s="265"/>
      <c r="AQ40" s="265"/>
      <c r="AR40" s="265"/>
      <c r="AS40" s="265"/>
      <c r="AT40" s="265"/>
      <c r="AU40" s="265"/>
      <c r="AV40" s="261">
        <f t="shared" si="71"/>
        <v>0</v>
      </c>
      <c r="AW40" s="265"/>
      <c r="AX40" s="265"/>
      <c r="AY40" s="265"/>
      <c r="AZ40" s="265"/>
      <c r="BA40" s="265"/>
      <c r="BB40" s="265"/>
      <c r="BC40" s="261">
        <f t="shared" si="72"/>
        <v>0</v>
      </c>
      <c r="BD40" s="265"/>
      <c r="BE40" s="265"/>
      <c r="BF40" s="265"/>
      <c r="BG40" s="265"/>
      <c r="BH40" s="265"/>
      <c r="BI40" s="265"/>
      <c r="BJ40" s="261">
        <f t="shared" si="73"/>
        <v>0</v>
      </c>
      <c r="BK40" s="265"/>
      <c r="BL40" s="265"/>
      <c r="BM40" s="265"/>
      <c r="BN40" s="265"/>
      <c r="BO40" s="265"/>
      <c r="BP40" s="265"/>
      <c r="BQ40" s="261">
        <f t="shared" si="74"/>
        <v>0</v>
      </c>
      <c r="BR40" s="265"/>
      <c r="BS40" s="265"/>
      <c r="BT40" s="265"/>
      <c r="BU40" s="265"/>
      <c r="BV40" s="265"/>
      <c r="BW40" s="265"/>
      <c r="BX40" s="261">
        <f t="shared" si="75"/>
        <v>0</v>
      </c>
      <c r="BY40" s="265"/>
      <c r="BZ40" s="265"/>
      <c r="CA40" s="265"/>
      <c r="CB40" s="265"/>
      <c r="CC40" s="265"/>
      <c r="CD40" s="265"/>
      <c r="CE40" s="261">
        <f t="shared" si="76"/>
        <v>0</v>
      </c>
      <c r="CF40" s="265"/>
      <c r="CG40" s="265"/>
      <c r="CH40" s="265"/>
      <c r="CI40" s="265"/>
      <c r="CJ40" s="265"/>
      <c r="CK40" s="265"/>
      <c r="CL40" s="261">
        <f t="shared" si="77"/>
        <v>0</v>
      </c>
      <c r="CM40" s="265"/>
      <c r="CN40" s="265"/>
      <c r="CO40" s="265"/>
      <c r="CP40" s="265"/>
      <c r="CQ40" s="265"/>
      <c r="CR40" s="265"/>
      <c r="CS40" s="261">
        <f t="shared" si="78"/>
        <v>0</v>
      </c>
      <c r="CT40" s="265"/>
      <c r="CU40" s="265"/>
      <c r="CV40" s="265"/>
      <c r="CW40" s="265"/>
      <c r="CX40" s="265"/>
      <c r="CY40" s="265"/>
      <c r="CZ40" s="261">
        <f t="shared" si="79"/>
        <v>0</v>
      </c>
      <c r="DA40" s="265"/>
      <c r="DB40" s="265"/>
      <c r="DC40" s="265"/>
      <c r="DD40" s="265"/>
      <c r="DE40" s="265"/>
      <c r="DF40" s="266"/>
    </row>
    <row r="41" spans="1:110" ht="15" customHeight="1">
      <c r="C41" s="118"/>
      <c r="D41" s="243" t="s">
        <v>209</v>
      </c>
      <c r="E41" s="242" t="s">
        <v>345</v>
      </c>
      <c r="F41" s="261">
        <f t="shared" si="80"/>
        <v>0</v>
      </c>
      <c r="G41" s="265"/>
      <c r="H41" s="265"/>
      <c r="I41" s="265"/>
      <c r="J41" s="265"/>
      <c r="K41" s="265"/>
      <c r="L41" s="265"/>
      <c r="M41" s="261">
        <f t="shared" si="66"/>
        <v>0</v>
      </c>
      <c r="N41" s="265"/>
      <c r="O41" s="265"/>
      <c r="P41" s="265"/>
      <c r="Q41" s="265"/>
      <c r="R41" s="265"/>
      <c r="S41" s="265"/>
      <c r="T41" s="261">
        <f t="shared" si="67"/>
        <v>0</v>
      </c>
      <c r="U41" s="265"/>
      <c r="V41" s="265"/>
      <c r="W41" s="265"/>
      <c r="X41" s="265"/>
      <c r="Y41" s="265"/>
      <c r="Z41" s="265"/>
      <c r="AA41" s="261">
        <f t="shared" si="68"/>
        <v>0</v>
      </c>
      <c r="AB41" s="265"/>
      <c r="AC41" s="265"/>
      <c r="AD41" s="265"/>
      <c r="AE41" s="265"/>
      <c r="AF41" s="265"/>
      <c r="AG41" s="265"/>
      <c r="AH41" s="261">
        <f t="shared" si="69"/>
        <v>0</v>
      </c>
      <c r="AI41" s="265"/>
      <c r="AJ41" s="265"/>
      <c r="AK41" s="265"/>
      <c r="AL41" s="265"/>
      <c r="AM41" s="265"/>
      <c r="AN41" s="265"/>
      <c r="AO41" s="261">
        <f t="shared" si="70"/>
        <v>0</v>
      </c>
      <c r="AP41" s="265"/>
      <c r="AQ41" s="265"/>
      <c r="AR41" s="265"/>
      <c r="AS41" s="265"/>
      <c r="AT41" s="265"/>
      <c r="AU41" s="265"/>
      <c r="AV41" s="261">
        <f t="shared" si="71"/>
        <v>0</v>
      </c>
      <c r="AW41" s="265"/>
      <c r="AX41" s="265"/>
      <c r="AY41" s="265"/>
      <c r="AZ41" s="265"/>
      <c r="BA41" s="265"/>
      <c r="BB41" s="265"/>
      <c r="BC41" s="261">
        <f t="shared" si="72"/>
        <v>0</v>
      </c>
      <c r="BD41" s="265"/>
      <c r="BE41" s="265"/>
      <c r="BF41" s="265"/>
      <c r="BG41" s="265"/>
      <c r="BH41" s="265"/>
      <c r="BI41" s="265"/>
      <c r="BJ41" s="261">
        <f t="shared" si="73"/>
        <v>0</v>
      </c>
      <c r="BK41" s="265"/>
      <c r="BL41" s="265"/>
      <c r="BM41" s="265"/>
      <c r="BN41" s="265"/>
      <c r="BO41" s="265"/>
      <c r="BP41" s="265"/>
      <c r="BQ41" s="261">
        <f t="shared" si="74"/>
        <v>0</v>
      </c>
      <c r="BR41" s="265"/>
      <c r="BS41" s="265"/>
      <c r="BT41" s="265"/>
      <c r="BU41" s="265"/>
      <c r="BV41" s="265"/>
      <c r="BW41" s="265"/>
      <c r="BX41" s="261">
        <f t="shared" si="75"/>
        <v>0</v>
      </c>
      <c r="BY41" s="265"/>
      <c r="BZ41" s="265"/>
      <c r="CA41" s="265"/>
      <c r="CB41" s="265"/>
      <c r="CC41" s="265"/>
      <c r="CD41" s="265"/>
      <c r="CE41" s="261">
        <f t="shared" si="76"/>
        <v>0</v>
      </c>
      <c r="CF41" s="265"/>
      <c r="CG41" s="265"/>
      <c r="CH41" s="265"/>
      <c r="CI41" s="265"/>
      <c r="CJ41" s="265"/>
      <c r="CK41" s="265"/>
      <c r="CL41" s="261">
        <f t="shared" si="77"/>
        <v>0</v>
      </c>
      <c r="CM41" s="265"/>
      <c r="CN41" s="265"/>
      <c r="CO41" s="265"/>
      <c r="CP41" s="265"/>
      <c r="CQ41" s="265"/>
      <c r="CR41" s="265"/>
      <c r="CS41" s="261">
        <f t="shared" si="78"/>
        <v>0</v>
      </c>
      <c r="CT41" s="265"/>
      <c r="CU41" s="265"/>
      <c r="CV41" s="265"/>
      <c r="CW41" s="265"/>
      <c r="CX41" s="265"/>
      <c r="CY41" s="265"/>
      <c r="CZ41" s="261">
        <f t="shared" si="79"/>
        <v>0</v>
      </c>
      <c r="DA41" s="265"/>
      <c r="DB41" s="265"/>
      <c r="DC41" s="265"/>
      <c r="DD41" s="265"/>
      <c r="DE41" s="265"/>
      <c r="DF41" s="266"/>
    </row>
    <row r="42" spans="1:110" ht="15" customHeight="1">
      <c r="C42" s="118"/>
      <c r="D42" s="243" t="s">
        <v>207</v>
      </c>
      <c r="E42" s="242" t="s">
        <v>346</v>
      </c>
      <c r="F42" s="261">
        <f t="shared" si="80"/>
        <v>0</v>
      </c>
      <c r="G42" s="265"/>
      <c r="H42" s="265"/>
      <c r="I42" s="265"/>
      <c r="J42" s="265"/>
      <c r="K42" s="265"/>
      <c r="L42" s="265"/>
      <c r="M42" s="261">
        <f t="shared" si="66"/>
        <v>0</v>
      </c>
      <c r="N42" s="265"/>
      <c r="O42" s="265"/>
      <c r="P42" s="265"/>
      <c r="Q42" s="265"/>
      <c r="R42" s="265"/>
      <c r="S42" s="265"/>
      <c r="T42" s="261">
        <f t="shared" si="67"/>
        <v>0</v>
      </c>
      <c r="U42" s="265"/>
      <c r="V42" s="265"/>
      <c r="W42" s="265"/>
      <c r="X42" s="265"/>
      <c r="Y42" s="265"/>
      <c r="Z42" s="265"/>
      <c r="AA42" s="261">
        <f t="shared" si="68"/>
        <v>0</v>
      </c>
      <c r="AB42" s="265"/>
      <c r="AC42" s="265"/>
      <c r="AD42" s="265"/>
      <c r="AE42" s="265"/>
      <c r="AF42" s="265"/>
      <c r="AG42" s="265"/>
      <c r="AH42" s="261">
        <f t="shared" si="69"/>
        <v>0</v>
      </c>
      <c r="AI42" s="265"/>
      <c r="AJ42" s="265"/>
      <c r="AK42" s="265"/>
      <c r="AL42" s="265"/>
      <c r="AM42" s="265"/>
      <c r="AN42" s="265"/>
      <c r="AO42" s="261">
        <f t="shared" si="70"/>
        <v>0</v>
      </c>
      <c r="AP42" s="265"/>
      <c r="AQ42" s="265"/>
      <c r="AR42" s="265"/>
      <c r="AS42" s="265"/>
      <c r="AT42" s="265"/>
      <c r="AU42" s="265"/>
      <c r="AV42" s="261">
        <f t="shared" si="71"/>
        <v>0</v>
      </c>
      <c r="AW42" s="265"/>
      <c r="AX42" s="265"/>
      <c r="AY42" s="265"/>
      <c r="AZ42" s="265"/>
      <c r="BA42" s="265"/>
      <c r="BB42" s="265"/>
      <c r="BC42" s="261">
        <f t="shared" si="72"/>
        <v>0</v>
      </c>
      <c r="BD42" s="265"/>
      <c r="BE42" s="265"/>
      <c r="BF42" s="265"/>
      <c r="BG42" s="265"/>
      <c r="BH42" s="265"/>
      <c r="BI42" s="265"/>
      <c r="BJ42" s="261">
        <f t="shared" si="73"/>
        <v>0</v>
      </c>
      <c r="BK42" s="265"/>
      <c r="BL42" s="265"/>
      <c r="BM42" s="265"/>
      <c r="BN42" s="265"/>
      <c r="BO42" s="265"/>
      <c r="BP42" s="265"/>
      <c r="BQ42" s="261">
        <f t="shared" si="74"/>
        <v>0</v>
      </c>
      <c r="BR42" s="265"/>
      <c r="BS42" s="265"/>
      <c r="BT42" s="265"/>
      <c r="BU42" s="265"/>
      <c r="BV42" s="265"/>
      <c r="BW42" s="265"/>
      <c r="BX42" s="261">
        <f t="shared" si="75"/>
        <v>0</v>
      </c>
      <c r="BY42" s="265"/>
      <c r="BZ42" s="265"/>
      <c r="CA42" s="265"/>
      <c r="CB42" s="265"/>
      <c r="CC42" s="265"/>
      <c r="CD42" s="265"/>
      <c r="CE42" s="261">
        <f t="shared" si="76"/>
        <v>0</v>
      </c>
      <c r="CF42" s="265"/>
      <c r="CG42" s="265"/>
      <c r="CH42" s="265"/>
      <c r="CI42" s="265"/>
      <c r="CJ42" s="265"/>
      <c r="CK42" s="265"/>
      <c r="CL42" s="261">
        <f t="shared" si="77"/>
        <v>0</v>
      </c>
      <c r="CM42" s="265"/>
      <c r="CN42" s="265"/>
      <c r="CO42" s="265"/>
      <c r="CP42" s="265"/>
      <c r="CQ42" s="265"/>
      <c r="CR42" s="265"/>
      <c r="CS42" s="261">
        <f t="shared" si="78"/>
        <v>0</v>
      </c>
      <c r="CT42" s="265"/>
      <c r="CU42" s="265"/>
      <c r="CV42" s="265"/>
      <c r="CW42" s="265"/>
      <c r="CX42" s="265"/>
      <c r="CY42" s="265"/>
      <c r="CZ42" s="261">
        <f t="shared" si="79"/>
        <v>0</v>
      </c>
      <c r="DA42" s="265"/>
      <c r="DB42" s="265"/>
      <c r="DC42" s="265"/>
      <c r="DD42" s="265"/>
      <c r="DE42" s="265"/>
      <c r="DF42" s="266"/>
    </row>
    <row r="43" spans="1:110" ht="22.5">
      <c r="C43" s="118"/>
      <c r="D43" s="249" t="s">
        <v>347</v>
      </c>
      <c r="E43" s="250" t="s">
        <v>348</v>
      </c>
      <c r="F43" s="261">
        <f t="shared" si="80"/>
        <v>0</v>
      </c>
      <c r="G43" s="270"/>
      <c r="H43" s="270"/>
      <c r="I43" s="270"/>
      <c r="J43" s="270"/>
      <c r="K43" s="270"/>
      <c r="L43" s="270"/>
      <c r="M43" s="261">
        <f t="shared" si="66"/>
        <v>0</v>
      </c>
      <c r="N43" s="270"/>
      <c r="O43" s="270"/>
      <c r="P43" s="270"/>
      <c r="Q43" s="270"/>
      <c r="R43" s="270"/>
      <c r="S43" s="270"/>
      <c r="T43" s="261">
        <f t="shared" si="67"/>
        <v>0</v>
      </c>
      <c r="U43" s="270"/>
      <c r="V43" s="270"/>
      <c r="W43" s="270"/>
      <c r="X43" s="270"/>
      <c r="Y43" s="270"/>
      <c r="Z43" s="270"/>
      <c r="AA43" s="261">
        <f t="shared" si="68"/>
        <v>0</v>
      </c>
      <c r="AB43" s="270"/>
      <c r="AC43" s="270"/>
      <c r="AD43" s="270"/>
      <c r="AE43" s="270"/>
      <c r="AF43" s="270"/>
      <c r="AG43" s="270"/>
      <c r="AH43" s="261">
        <f t="shared" si="69"/>
        <v>0</v>
      </c>
      <c r="AI43" s="270"/>
      <c r="AJ43" s="270"/>
      <c r="AK43" s="270"/>
      <c r="AL43" s="270"/>
      <c r="AM43" s="270"/>
      <c r="AN43" s="270"/>
      <c r="AO43" s="261">
        <f t="shared" si="70"/>
        <v>0</v>
      </c>
      <c r="AP43" s="270"/>
      <c r="AQ43" s="270"/>
      <c r="AR43" s="270"/>
      <c r="AS43" s="270"/>
      <c r="AT43" s="270"/>
      <c r="AU43" s="270"/>
      <c r="AV43" s="261">
        <f t="shared" si="71"/>
        <v>0</v>
      </c>
      <c r="AW43" s="270"/>
      <c r="AX43" s="270"/>
      <c r="AY43" s="270"/>
      <c r="AZ43" s="270"/>
      <c r="BA43" s="270"/>
      <c r="BB43" s="270"/>
      <c r="BC43" s="261">
        <f t="shared" si="72"/>
        <v>0</v>
      </c>
      <c r="BD43" s="270"/>
      <c r="BE43" s="270"/>
      <c r="BF43" s="270"/>
      <c r="BG43" s="270"/>
      <c r="BH43" s="270"/>
      <c r="BI43" s="270"/>
      <c r="BJ43" s="261">
        <f t="shared" si="73"/>
        <v>0</v>
      </c>
      <c r="BK43" s="270"/>
      <c r="BL43" s="270"/>
      <c r="BM43" s="270"/>
      <c r="BN43" s="270"/>
      <c r="BO43" s="270"/>
      <c r="BP43" s="270"/>
      <c r="BQ43" s="261">
        <f t="shared" si="74"/>
        <v>0</v>
      </c>
      <c r="BR43" s="270"/>
      <c r="BS43" s="270"/>
      <c r="BT43" s="270"/>
      <c r="BU43" s="270"/>
      <c r="BV43" s="270"/>
      <c r="BW43" s="270"/>
      <c r="BX43" s="261">
        <f t="shared" si="75"/>
        <v>0</v>
      </c>
      <c r="BY43" s="270"/>
      <c r="BZ43" s="270"/>
      <c r="CA43" s="270"/>
      <c r="CB43" s="270"/>
      <c r="CC43" s="270"/>
      <c r="CD43" s="270"/>
      <c r="CE43" s="261">
        <f t="shared" si="76"/>
        <v>0</v>
      </c>
      <c r="CF43" s="270"/>
      <c r="CG43" s="270"/>
      <c r="CH43" s="270"/>
      <c r="CI43" s="270"/>
      <c r="CJ43" s="270"/>
      <c r="CK43" s="270"/>
      <c r="CL43" s="261">
        <f t="shared" si="77"/>
        <v>0</v>
      </c>
      <c r="CM43" s="270"/>
      <c r="CN43" s="270"/>
      <c r="CO43" s="270"/>
      <c r="CP43" s="270"/>
      <c r="CQ43" s="270"/>
      <c r="CR43" s="270"/>
      <c r="CS43" s="261">
        <f t="shared" si="78"/>
        <v>0</v>
      </c>
      <c r="CT43" s="270"/>
      <c r="CU43" s="270"/>
      <c r="CV43" s="270"/>
      <c r="CW43" s="270"/>
      <c r="CX43" s="270"/>
      <c r="CY43" s="270"/>
      <c r="CZ43" s="261">
        <f t="shared" si="79"/>
        <v>0</v>
      </c>
      <c r="DA43" s="270"/>
      <c r="DB43" s="270"/>
      <c r="DC43" s="270"/>
      <c r="DD43" s="270"/>
      <c r="DE43" s="270"/>
      <c r="DF43" s="271"/>
    </row>
    <row r="44" spans="1:110" s="208" customFormat="1" ht="56.25">
      <c r="A44" s="207"/>
      <c r="C44" s="209"/>
      <c r="D44" s="248" t="s">
        <v>472</v>
      </c>
      <c r="E44" s="250" t="s">
        <v>349</v>
      </c>
      <c r="F44" s="263">
        <f t="shared" ref="F44:L44" si="81">SUM(F45:F51)</f>
        <v>0</v>
      </c>
      <c r="G44" s="263">
        <f t="shared" si="81"/>
        <v>0</v>
      </c>
      <c r="H44" s="263">
        <f t="shared" si="81"/>
        <v>0</v>
      </c>
      <c r="I44" s="263">
        <f t="shared" si="81"/>
        <v>0</v>
      </c>
      <c r="J44" s="263">
        <f t="shared" si="81"/>
        <v>0</v>
      </c>
      <c r="K44" s="263">
        <f t="shared" si="81"/>
        <v>0</v>
      </c>
      <c r="L44" s="263">
        <f t="shared" si="81"/>
        <v>0</v>
      </c>
      <c r="M44" s="263">
        <f t="shared" ref="M44:S44" si="82">SUM(M45:M51)</f>
        <v>0</v>
      </c>
      <c r="N44" s="263">
        <f t="shared" si="82"/>
        <v>0</v>
      </c>
      <c r="O44" s="263">
        <f t="shared" si="82"/>
        <v>0</v>
      </c>
      <c r="P44" s="263">
        <f t="shared" si="82"/>
        <v>0</v>
      </c>
      <c r="Q44" s="263">
        <f t="shared" si="82"/>
        <v>0</v>
      </c>
      <c r="R44" s="263">
        <f t="shared" si="82"/>
        <v>0</v>
      </c>
      <c r="S44" s="263">
        <f t="shared" si="82"/>
        <v>0</v>
      </c>
      <c r="T44" s="263">
        <f t="shared" ref="T44:CE44" si="83">SUM(T45:T51)</f>
        <v>0</v>
      </c>
      <c r="U44" s="263">
        <f t="shared" si="83"/>
        <v>0</v>
      </c>
      <c r="V44" s="263">
        <f t="shared" si="83"/>
        <v>0</v>
      </c>
      <c r="W44" s="263">
        <f t="shared" si="83"/>
        <v>0</v>
      </c>
      <c r="X44" s="263">
        <f t="shared" si="83"/>
        <v>0</v>
      </c>
      <c r="Y44" s="263">
        <f t="shared" si="83"/>
        <v>0</v>
      </c>
      <c r="Z44" s="263">
        <f t="shared" si="83"/>
        <v>0</v>
      </c>
      <c r="AA44" s="263">
        <f t="shared" si="83"/>
        <v>0</v>
      </c>
      <c r="AB44" s="263">
        <f t="shared" si="83"/>
        <v>0</v>
      </c>
      <c r="AC44" s="263">
        <f t="shared" si="83"/>
        <v>0</v>
      </c>
      <c r="AD44" s="263">
        <f t="shared" si="83"/>
        <v>0</v>
      </c>
      <c r="AE44" s="263">
        <f t="shared" si="83"/>
        <v>0</v>
      </c>
      <c r="AF44" s="263">
        <f t="shared" si="83"/>
        <v>0</v>
      </c>
      <c r="AG44" s="263">
        <f t="shared" si="83"/>
        <v>0</v>
      </c>
      <c r="AH44" s="263">
        <f t="shared" si="83"/>
        <v>0</v>
      </c>
      <c r="AI44" s="263">
        <f t="shared" si="83"/>
        <v>0</v>
      </c>
      <c r="AJ44" s="263">
        <f t="shared" si="83"/>
        <v>0</v>
      </c>
      <c r="AK44" s="263">
        <f t="shared" si="83"/>
        <v>0</v>
      </c>
      <c r="AL44" s="263">
        <f t="shared" si="83"/>
        <v>0</v>
      </c>
      <c r="AM44" s="263">
        <f t="shared" si="83"/>
        <v>0</v>
      </c>
      <c r="AN44" s="263">
        <f t="shared" si="83"/>
        <v>0</v>
      </c>
      <c r="AO44" s="263">
        <f t="shared" si="83"/>
        <v>0</v>
      </c>
      <c r="AP44" s="263">
        <f t="shared" si="83"/>
        <v>0</v>
      </c>
      <c r="AQ44" s="263">
        <f t="shared" si="83"/>
        <v>0</v>
      </c>
      <c r="AR44" s="263">
        <f t="shared" si="83"/>
        <v>0</v>
      </c>
      <c r="AS44" s="263">
        <f t="shared" si="83"/>
        <v>0</v>
      </c>
      <c r="AT44" s="263">
        <f t="shared" si="83"/>
        <v>0</v>
      </c>
      <c r="AU44" s="263">
        <f t="shared" si="83"/>
        <v>0</v>
      </c>
      <c r="AV44" s="263">
        <f t="shared" si="83"/>
        <v>0</v>
      </c>
      <c r="AW44" s="263">
        <f t="shared" si="83"/>
        <v>0</v>
      </c>
      <c r="AX44" s="263">
        <f t="shared" si="83"/>
        <v>0</v>
      </c>
      <c r="AY44" s="263">
        <f t="shared" si="83"/>
        <v>0</v>
      </c>
      <c r="AZ44" s="263">
        <f t="shared" si="83"/>
        <v>0</v>
      </c>
      <c r="BA44" s="263">
        <f t="shared" si="83"/>
        <v>0</v>
      </c>
      <c r="BB44" s="263">
        <f t="shared" si="83"/>
        <v>0</v>
      </c>
      <c r="BC44" s="263">
        <f t="shared" si="83"/>
        <v>0</v>
      </c>
      <c r="BD44" s="263">
        <f t="shared" si="83"/>
        <v>0</v>
      </c>
      <c r="BE44" s="263">
        <f t="shared" si="83"/>
        <v>0</v>
      </c>
      <c r="BF44" s="263">
        <f t="shared" si="83"/>
        <v>0</v>
      </c>
      <c r="BG44" s="263">
        <f t="shared" si="83"/>
        <v>0</v>
      </c>
      <c r="BH44" s="263">
        <f t="shared" si="83"/>
        <v>0</v>
      </c>
      <c r="BI44" s="263">
        <f t="shared" si="83"/>
        <v>0</v>
      </c>
      <c r="BJ44" s="263">
        <f t="shared" si="83"/>
        <v>0</v>
      </c>
      <c r="BK44" s="263">
        <f t="shared" si="83"/>
        <v>0</v>
      </c>
      <c r="BL44" s="263">
        <f t="shared" si="83"/>
        <v>0</v>
      </c>
      <c r="BM44" s="263">
        <f t="shared" si="83"/>
        <v>0</v>
      </c>
      <c r="BN44" s="263">
        <f t="shared" si="83"/>
        <v>0</v>
      </c>
      <c r="BO44" s="263">
        <f t="shared" si="83"/>
        <v>0</v>
      </c>
      <c r="BP44" s="263">
        <f t="shared" si="83"/>
        <v>0</v>
      </c>
      <c r="BQ44" s="263">
        <f t="shared" si="83"/>
        <v>0</v>
      </c>
      <c r="BR44" s="263">
        <f t="shared" si="83"/>
        <v>0</v>
      </c>
      <c r="BS44" s="263">
        <f t="shared" si="83"/>
        <v>0</v>
      </c>
      <c r="BT44" s="263">
        <f t="shared" si="83"/>
        <v>0</v>
      </c>
      <c r="BU44" s="263">
        <f t="shared" si="83"/>
        <v>0</v>
      </c>
      <c r="BV44" s="263">
        <f t="shared" si="83"/>
        <v>0</v>
      </c>
      <c r="BW44" s="263">
        <f t="shared" si="83"/>
        <v>0</v>
      </c>
      <c r="BX44" s="263">
        <f t="shared" si="83"/>
        <v>0</v>
      </c>
      <c r="BY44" s="263">
        <f t="shared" si="83"/>
        <v>0</v>
      </c>
      <c r="BZ44" s="263">
        <f t="shared" si="83"/>
        <v>0</v>
      </c>
      <c r="CA44" s="263">
        <f t="shared" si="83"/>
        <v>0</v>
      </c>
      <c r="CB44" s="263">
        <f t="shared" si="83"/>
        <v>0</v>
      </c>
      <c r="CC44" s="263">
        <f t="shared" si="83"/>
        <v>0</v>
      </c>
      <c r="CD44" s="263">
        <f t="shared" si="83"/>
        <v>0</v>
      </c>
      <c r="CE44" s="263">
        <f t="shared" si="83"/>
        <v>0</v>
      </c>
      <c r="CF44" s="263">
        <f t="shared" ref="CF44:DF44" si="84">SUM(CF45:CF51)</f>
        <v>0</v>
      </c>
      <c r="CG44" s="263">
        <f t="shared" si="84"/>
        <v>0</v>
      </c>
      <c r="CH44" s="263">
        <f t="shared" si="84"/>
        <v>0</v>
      </c>
      <c r="CI44" s="263">
        <f t="shared" si="84"/>
        <v>0</v>
      </c>
      <c r="CJ44" s="263">
        <f t="shared" si="84"/>
        <v>0</v>
      </c>
      <c r="CK44" s="263">
        <f t="shared" si="84"/>
        <v>0</v>
      </c>
      <c r="CL44" s="263">
        <f t="shared" si="84"/>
        <v>0</v>
      </c>
      <c r="CM44" s="263">
        <f t="shared" si="84"/>
        <v>0</v>
      </c>
      <c r="CN44" s="263">
        <f t="shared" si="84"/>
        <v>0</v>
      </c>
      <c r="CO44" s="263">
        <f t="shared" si="84"/>
        <v>0</v>
      </c>
      <c r="CP44" s="263">
        <f t="shared" si="84"/>
        <v>0</v>
      </c>
      <c r="CQ44" s="263">
        <f t="shared" si="84"/>
        <v>0</v>
      </c>
      <c r="CR44" s="263">
        <f t="shared" si="84"/>
        <v>0</v>
      </c>
      <c r="CS44" s="263">
        <f t="shared" si="84"/>
        <v>0</v>
      </c>
      <c r="CT44" s="263">
        <f t="shared" si="84"/>
        <v>0</v>
      </c>
      <c r="CU44" s="263">
        <f t="shared" si="84"/>
        <v>0</v>
      </c>
      <c r="CV44" s="263">
        <f t="shared" si="84"/>
        <v>0</v>
      </c>
      <c r="CW44" s="263">
        <f t="shared" si="84"/>
        <v>0</v>
      </c>
      <c r="CX44" s="263">
        <f t="shared" si="84"/>
        <v>0</v>
      </c>
      <c r="CY44" s="263">
        <f t="shared" si="84"/>
        <v>0</v>
      </c>
      <c r="CZ44" s="263">
        <f t="shared" si="84"/>
        <v>0</v>
      </c>
      <c r="DA44" s="263">
        <f t="shared" si="84"/>
        <v>0</v>
      </c>
      <c r="DB44" s="263">
        <f t="shared" si="84"/>
        <v>0</v>
      </c>
      <c r="DC44" s="263">
        <f t="shared" si="84"/>
        <v>0</v>
      </c>
      <c r="DD44" s="263">
        <f t="shared" si="84"/>
        <v>0</v>
      </c>
      <c r="DE44" s="263">
        <f t="shared" si="84"/>
        <v>0</v>
      </c>
      <c r="DF44" s="264">
        <f t="shared" si="84"/>
        <v>0</v>
      </c>
    </row>
    <row r="45" spans="1:110" ht="15" customHeight="1">
      <c r="B45" s="57"/>
      <c r="C45" s="62"/>
      <c r="D45" s="243" t="s">
        <v>204</v>
      </c>
      <c r="E45" s="242" t="s">
        <v>350</v>
      </c>
      <c r="F45" s="261">
        <f t="shared" si="80"/>
        <v>0</v>
      </c>
      <c r="G45" s="270"/>
      <c r="H45" s="270"/>
      <c r="I45" s="270"/>
      <c r="J45" s="270"/>
      <c r="K45" s="270"/>
      <c r="L45" s="270"/>
      <c r="M45" s="261">
        <f t="shared" ref="M45:M51" si="85">SUM(N45:S45)</f>
        <v>0</v>
      </c>
      <c r="N45" s="270"/>
      <c r="O45" s="270"/>
      <c r="P45" s="270"/>
      <c r="Q45" s="270"/>
      <c r="R45" s="270"/>
      <c r="S45" s="270"/>
      <c r="T45" s="261">
        <f t="shared" ref="T45:T51" si="86">SUM(U45:Z45)</f>
        <v>0</v>
      </c>
      <c r="U45" s="270"/>
      <c r="V45" s="270"/>
      <c r="W45" s="270"/>
      <c r="X45" s="270"/>
      <c r="Y45" s="270"/>
      <c r="Z45" s="270"/>
      <c r="AA45" s="261">
        <f t="shared" ref="AA45:AA51" si="87">SUM(AB45:AG45)</f>
        <v>0</v>
      </c>
      <c r="AB45" s="270"/>
      <c r="AC45" s="270"/>
      <c r="AD45" s="270"/>
      <c r="AE45" s="270"/>
      <c r="AF45" s="270"/>
      <c r="AG45" s="270"/>
      <c r="AH45" s="261">
        <f t="shared" ref="AH45:AH51" si="88">SUM(AI45:AN45)</f>
        <v>0</v>
      </c>
      <c r="AI45" s="270"/>
      <c r="AJ45" s="270"/>
      <c r="AK45" s="270"/>
      <c r="AL45" s="270"/>
      <c r="AM45" s="270"/>
      <c r="AN45" s="270"/>
      <c r="AO45" s="261">
        <f t="shared" ref="AO45:AO51" si="89">SUM(AP45:AU45)</f>
        <v>0</v>
      </c>
      <c r="AP45" s="270"/>
      <c r="AQ45" s="270"/>
      <c r="AR45" s="270"/>
      <c r="AS45" s="270"/>
      <c r="AT45" s="270"/>
      <c r="AU45" s="270"/>
      <c r="AV45" s="261">
        <f t="shared" ref="AV45:AV51" si="90">SUM(AW45:BB45)</f>
        <v>0</v>
      </c>
      <c r="AW45" s="270"/>
      <c r="AX45" s="270"/>
      <c r="AY45" s="270"/>
      <c r="AZ45" s="270"/>
      <c r="BA45" s="270"/>
      <c r="BB45" s="270"/>
      <c r="BC45" s="261">
        <f t="shared" ref="BC45:BC51" si="91">SUM(BD45:BI45)</f>
        <v>0</v>
      </c>
      <c r="BD45" s="270"/>
      <c r="BE45" s="270"/>
      <c r="BF45" s="270"/>
      <c r="BG45" s="270"/>
      <c r="BH45" s="270"/>
      <c r="BI45" s="270"/>
      <c r="BJ45" s="261">
        <f t="shared" ref="BJ45:BJ51" si="92">SUM(BK45:BP45)</f>
        <v>0</v>
      </c>
      <c r="BK45" s="270"/>
      <c r="BL45" s="270"/>
      <c r="BM45" s="270"/>
      <c r="BN45" s="270"/>
      <c r="BO45" s="270"/>
      <c r="BP45" s="270"/>
      <c r="BQ45" s="261">
        <f t="shared" ref="BQ45:BQ51" si="93">SUM(BR45:BW45)</f>
        <v>0</v>
      </c>
      <c r="BR45" s="270"/>
      <c r="BS45" s="270"/>
      <c r="BT45" s="270"/>
      <c r="BU45" s="270"/>
      <c r="BV45" s="270"/>
      <c r="BW45" s="270"/>
      <c r="BX45" s="261">
        <f t="shared" ref="BX45:BX51" si="94">SUM(BY45:CD45)</f>
        <v>0</v>
      </c>
      <c r="BY45" s="270"/>
      <c r="BZ45" s="270"/>
      <c r="CA45" s="270"/>
      <c r="CB45" s="270"/>
      <c r="CC45" s="270"/>
      <c r="CD45" s="270"/>
      <c r="CE45" s="261">
        <f t="shared" ref="CE45:CE51" si="95">SUM(CF45:CK45)</f>
        <v>0</v>
      </c>
      <c r="CF45" s="270"/>
      <c r="CG45" s="270"/>
      <c r="CH45" s="270"/>
      <c r="CI45" s="270"/>
      <c r="CJ45" s="270"/>
      <c r="CK45" s="270"/>
      <c r="CL45" s="261">
        <f t="shared" ref="CL45:CL51" si="96">SUM(CM45:CR45)</f>
        <v>0</v>
      </c>
      <c r="CM45" s="270"/>
      <c r="CN45" s="270"/>
      <c r="CO45" s="270"/>
      <c r="CP45" s="270"/>
      <c r="CQ45" s="270"/>
      <c r="CR45" s="270"/>
      <c r="CS45" s="261">
        <f t="shared" ref="CS45:CS51" si="97">SUM(CT45:CY45)</f>
        <v>0</v>
      </c>
      <c r="CT45" s="270"/>
      <c r="CU45" s="270"/>
      <c r="CV45" s="270"/>
      <c r="CW45" s="270"/>
      <c r="CX45" s="270"/>
      <c r="CY45" s="270"/>
      <c r="CZ45" s="261">
        <f t="shared" ref="CZ45:CZ51" si="98">SUM(DA45:DF45)</f>
        <v>0</v>
      </c>
      <c r="DA45" s="270"/>
      <c r="DB45" s="270"/>
      <c r="DC45" s="270"/>
      <c r="DD45" s="270"/>
      <c r="DE45" s="270"/>
      <c r="DF45" s="271"/>
    </row>
    <row r="46" spans="1:110" ht="15" customHeight="1">
      <c r="B46" s="57"/>
      <c r="C46" s="62"/>
      <c r="D46" s="243" t="s">
        <v>205</v>
      </c>
      <c r="E46" s="242" t="s">
        <v>351</v>
      </c>
      <c r="F46" s="261">
        <f t="shared" si="80"/>
        <v>0</v>
      </c>
      <c r="G46" s="270"/>
      <c r="H46" s="270"/>
      <c r="I46" s="270"/>
      <c r="J46" s="270"/>
      <c r="K46" s="270"/>
      <c r="L46" s="270"/>
      <c r="M46" s="261">
        <f t="shared" si="85"/>
        <v>0</v>
      </c>
      <c r="N46" s="270"/>
      <c r="O46" s="270"/>
      <c r="P46" s="270"/>
      <c r="Q46" s="270"/>
      <c r="R46" s="270"/>
      <c r="S46" s="270"/>
      <c r="T46" s="261">
        <f t="shared" si="86"/>
        <v>0</v>
      </c>
      <c r="U46" s="270"/>
      <c r="V46" s="270"/>
      <c r="W46" s="270"/>
      <c r="X46" s="270"/>
      <c r="Y46" s="270"/>
      <c r="Z46" s="270"/>
      <c r="AA46" s="261">
        <f t="shared" si="87"/>
        <v>0</v>
      </c>
      <c r="AB46" s="270"/>
      <c r="AC46" s="270"/>
      <c r="AD46" s="270"/>
      <c r="AE46" s="270"/>
      <c r="AF46" s="270"/>
      <c r="AG46" s="270"/>
      <c r="AH46" s="261">
        <f t="shared" si="88"/>
        <v>0</v>
      </c>
      <c r="AI46" s="270"/>
      <c r="AJ46" s="270"/>
      <c r="AK46" s="270"/>
      <c r="AL46" s="270"/>
      <c r="AM46" s="270"/>
      <c r="AN46" s="270"/>
      <c r="AO46" s="261">
        <f t="shared" si="89"/>
        <v>0</v>
      </c>
      <c r="AP46" s="270"/>
      <c r="AQ46" s="270"/>
      <c r="AR46" s="270"/>
      <c r="AS46" s="270"/>
      <c r="AT46" s="270"/>
      <c r="AU46" s="270"/>
      <c r="AV46" s="261">
        <f t="shared" si="90"/>
        <v>0</v>
      </c>
      <c r="AW46" s="270"/>
      <c r="AX46" s="270"/>
      <c r="AY46" s="270"/>
      <c r="AZ46" s="270"/>
      <c r="BA46" s="270"/>
      <c r="BB46" s="270"/>
      <c r="BC46" s="261">
        <f t="shared" si="91"/>
        <v>0</v>
      </c>
      <c r="BD46" s="270"/>
      <c r="BE46" s="270"/>
      <c r="BF46" s="270"/>
      <c r="BG46" s="270"/>
      <c r="BH46" s="270"/>
      <c r="BI46" s="270"/>
      <c r="BJ46" s="261">
        <f t="shared" si="92"/>
        <v>0</v>
      </c>
      <c r="BK46" s="270"/>
      <c r="BL46" s="270"/>
      <c r="BM46" s="270"/>
      <c r="BN46" s="270"/>
      <c r="BO46" s="270"/>
      <c r="BP46" s="270"/>
      <c r="BQ46" s="261">
        <f t="shared" si="93"/>
        <v>0</v>
      </c>
      <c r="BR46" s="270"/>
      <c r="BS46" s="270"/>
      <c r="BT46" s="270"/>
      <c r="BU46" s="270"/>
      <c r="BV46" s="270"/>
      <c r="BW46" s="270"/>
      <c r="BX46" s="261">
        <f t="shared" si="94"/>
        <v>0</v>
      </c>
      <c r="BY46" s="270"/>
      <c r="BZ46" s="270"/>
      <c r="CA46" s="270"/>
      <c r="CB46" s="270"/>
      <c r="CC46" s="270"/>
      <c r="CD46" s="270"/>
      <c r="CE46" s="261">
        <f t="shared" si="95"/>
        <v>0</v>
      </c>
      <c r="CF46" s="270"/>
      <c r="CG46" s="270"/>
      <c r="CH46" s="270"/>
      <c r="CI46" s="270"/>
      <c r="CJ46" s="270"/>
      <c r="CK46" s="270"/>
      <c r="CL46" s="261">
        <f t="shared" si="96"/>
        <v>0</v>
      </c>
      <c r="CM46" s="270"/>
      <c r="CN46" s="270"/>
      <c r="CO46" s="270"/>
      <c r="CP46" s="270"/>
      <c r="CQ46" s="270"/>
      <c r="CR46" s="270"/>
      <c r="CS46" s="261">
        <f t="shared" si="97"/>
        <v>0</v>
      </c>
      <c r="CT46" s="270"/>
      <c r="CU46" s="270"/>
      <c r="CV46" s="270"/>
      <c r="CW46" s="270"/>
      <c r="CX46" s="270"/>
      <c r="CY46" s="270"/>
      <c r="CZ46" s="261">
        <f t="shared" si="98"/>
        <v>0</v>
      </c>
      <c r="DA46" s="270"/>
      <c r="DB46" s="270"/>
      <c r="DC46" s="270"/>
      <c r="DD46" s="270"/>
      <c r="DE46" s="270"/>
      <c r="DF46" s="271"/>
    </row>
    <row r="47" spans="1:110" ht="15" customHeight="1">
      <c r="B47" s="57"/>
      <c r="C47" s="62"/>
      <c r="D47" s="243" t="s">
        <v>206</v>
      </c>
      <c r="E47" s="242" t="s">
        <v>352</v>
      </c>
      <c r="F47" s="261">
        <f t="shared" si="80"/>
        <v>0</v>
      </c>
      <c r="G47" s="270"/>
      <c r="H47" s="270"/>
      <c r="I47" s="270"/>
      <c r="J47" s="270"/>
      <c r="K47" s="270"/>
      <c r="L47" s="270"/>
      <c r="M47" s="261">
        <f t="shared" si="85"/>
        <v>0</v>
      </c>
      <c r="N47" s="270"/>
      <c r="O47" s="270"/>
      <c r="P47" s="270"/>
      <c r="Q47" s="270"/>
      <c r="R47" s="270"/>
      <c r="S47" s="270"/>
      <c r="T47" s="261">
        <f t="shared" si="86"/>
        <v>0</v>
      </c>
      <c r="U47" s="270"/>
      <c r="V47" s="270"/>
      <c r="W47" s="270"/>
      <c r="X47" s="270"/>
      <c r="Y47" s="270"/>
      <c r="Z47" s="270"/>
      <c r="AA47" s="261">
        <f t="shared" si="87"/>
        <v>0</v>
      </c>
      <c r="AB47" s="270"/>
      <c r="AC47" s="270"/>
      <c r="AD47" s="270"/>
      <c r="AE47" s="270"/>
      <c r="AF47" s="270"/>
      <c r="AG47" s="270"/>
      <c r="AH47" s="261">
        <f t="shared" si="88"/>
        <v>0</v>
      </c>
      <c r="AI47" s="270"/>
      <c r="AJ47" s="270"/>
      <c r="AK47" s="270"/>
      <c r="AL47" s="270"/>
      <c r="AM47" s="270"/>
      <c r="AN47" s="270"/>
      <c r="AO47" s="261">
        <f t="shared" si="89"/>
        <v>0</v>
      </c>
      <c r="AP47" s="270"/>
      <c r="AQ47" s="270"/>
      <c r="AR47" s="270"/>
      <c r="AS47" s="270"/>
      <c r="AT47" s="270"/>
      <c r="AU47" s="270"/>
      <c r="AV47" s="261">
        <f t="shared" si="90"/>
        <v>0</v>
      </c>
      <c r="AW47" s="270"/>
      <c r="AX47" s="270"/>
      <c r="AY47" s="270"/>
      <c r="AZ47" s="270"/>
      <c r="BA47" s="270"/>
      <c r="BB47" s="270"/>
      <c r="BC47" s="261">
        <f t="shared" si="91"/>
        <v>0</v>
      </c>
      <c r="BD47" s="270"/>
      <c r="BE47" s="270"/>
      <c r="BF47" s="270"/>
      <c r="BG47" s="270"/>
      <c r="BH47" s="270"/>
      <c r="BI47" s="270"/>
      <c r="BJ47" s="261">
        <f t="shared" si="92"/>
        <v>0</v>
      </c>
      <c r="BK47" s="270"/>
      <c r="BL47" s="270"/>
      <c r="BM47" s="270"/>
      <c r="BN47" s="270"/>
      <c r="BO47" s="270"/>
      <c r="BP47" s="270"/>
      <c r="BQ47" s="261">
        <f t="shared" si="93"/>
        <v>0</v>
      </c>
      <c r="BR47" s="270"/>
      <c r="BS47" s="270"/>
      <c r="BT47" s="270"/>
      <c r="BU47" s="270"/>
      <c r="BV47" s="270"/>
      <c r="BW47" s="270"/>
      <c r="BX47" s="261">
        <f t="shared" si="94"/>
        <v>0</v>
      </c>
      <c r="BY47" s="270"/>
      <c r="BZ47" s="270"/>
      <c r="CA47" s="270"/>
      <c r="CB47" s="270"/>
      <c r="CC47" s="270"/>
      <c r="CD47" s="270"/>
      <c r="CE47" s="261">
        <f t="shared" si="95"/>
        <v>0</v>
      </c>
      <c r="CF47" s="270"/>
      <c r="CG47" s="270"/>
      <c r="CH47" s="270"/>
      <c r="CI47" s="270"/>
      <c r="CJ47" s="270"/>
      <c r="CK47" s="270"/>
      <c r="CL47" s="261">
        <f t="shared" si="96"/>
        <v>0</v>
      </c>
      <c r="CM47" s="270"/>
      <c r="CN47" s="270"/>
      <c r="CO47" s="270"/>
      <c r="CP47" s="270"/>
      <c r="CQ47" s="270"/>
      <c r="CR47" s="270"/>
      <c r="CS47" s="261">
        <f t="shared" si="97"/>
        <v>0</v>
      </c>
      <c r="CT47" s="270"/>
      <c r="CU47" s="270"/>
      <c r="CV47" s="270"/>
      <c r="CW47" s="270"/>
      <c r="CX47" s="270"/>
      <c r="CY47" s="270"/>
      <c r="CZ47" s="261">
        <f t="shared" si="98"/>
        <v>0</v>
      </c>
      <c r="DA47" s="270"/>
      <c r="DB47" s="270"/>
      <c r="DC47" s="270"/>
      <c r="DD47" s="270"/>
      <c r="DE47" s="270"/>
      <c r="DF47" s="271"/>
    </row>
    <row r="48" spans="1:110" ht="15" customHeight="1">
      <c r="B48" s="57"/>
      <c r="C48" s="62"/>
      <c r="D48" s="243" t="s">
        <v>208</v>
      </c>
      <c r="E48" s="242" t="s">
        <v>353</v>
      </c>
      <c r="F48" s="261">
        <f t="shared" si="80"/>
        <v>0</v>
      </c>
      <c r="G48" s="270"/>
      <c r="H48" s="270"/>
      <c r="I48" s="270"/>
      <c r="J48" s="270"/>
      <c r="K48" s="270"/>
      <c r="L48" s="270"/>
      <c r="M48" s="261">
        <f t="shared" si="85"/>
        <v>0</v>
      </c>
      <c r="N48" s="270"/>
      <c r="O48" s="270"/>
      <c r="P48" s="270"/>
      <c r="Q48" s="270"/>
      <c r="R48" s="270"/>
      <c r="S48" s="270"/>
      <c r="T48" s="261">
        <f t="shared" si="86"/>
        <v>0</v>
      </c>
      <c r="U48" s="270"/>
      <c r="V48" s="270"/>
      <c r="W48" s="270"/>
      <c r="X48" s="270"/>
      <c r="Y48" s="270"/>
      <c r="Z48" s="270"/>
      <c r="AA48" s="261">
        <f t="shared" si="87"/>
        <v>0</v>
      </c>
      <c r="AB48" s="270"/>
      <c r="AC48" s="270"/>
      <c r="AD48" s="270"/>
      <c r="AE48" s="270"/>
      <c r="AF48" s="270"/>
      <c r="AG48" s="270"/>
      <c r="AH48" s="261">
        <f t="shared" si="88"/>
        <v>0</v>
      </c>
      <c r="AI48" s="270"/>
      <c r="AJ48" s="270"/>
      <c r="AK48" s="270"/>
      <c r="AL48" s="270"/>
      <c r="AM48" s="270"/>
      <c r="AN48" s="270"/>
      <c r="AO48" s="261">
        <f t="shared" si="89"/>
        <v>0</v>
      </c>
      <c r="AP48" s="270"/>
      <c r="AQ48" s="270"/>
      <c r="AR48" s="270"/>
      <c r="AS48" s="270"/>
      <c r="AT48" s="270"/>
      <c r="AU48" s="270"/>
      <c r="AV48" s="261">
        <f t="shared" si="90"/>
        <v>0</v>
      </c>
      <c r="AW48" s="270"/>
      <c r="AX48" s="270"/>
      <c r="AY48" s="270"/>
      <c r="AZ48" s="270"/>
      <c r="BA48" s="270"/>
      <c r="BB48" s="270"/>
      <c r="BC48" s="261">
        <f t="shared" si="91"/>
        <v>0</v>
      </c>
      <c r="BD48" s="270"/>
      <c r="BE48" s="270"/>
      <c r="BF48" s="270"/>
      <c r="BG48" s="270"/>
      <c r="BH48" s="270"/>
      <c r="BI48" s="270"/>
      <c r="BJ48" s="261">
        <f t="shared" si="92"/>
        <v>0</v>
      </c>
      <c r="BK48" s="270"/>
      <c r="BL48" s="270"/>
      <c r="BM48" s="270"/>
      <c r="BN48" s="270"/>
      <c r="BO48" s="270"/>
      <c r="BP48" s="270"/>
      <c r="BQ48" s="261">
        <f t="shared" si="93"/>
        <v>0</v>
      </c>
      <c r="BR48" s="270"/>
      <c r="BS48" s="270"/>
      <c r="BT48" s="270"/>
      <c r="BU48" s="270"/>
      <c r="BV48" s="270"/>
      <c r="BW48" s="270"/>
      <c r="BX48" s="261">
        <f t="shared" si="94"/>
        <v>0</v>
      </c>
      <c r="BY48" s="270"/>
      <c r="BZ48" s="270"/>
      <c r="CA48" s="270"/>
      <c r="CB48" s="270"/>
      <c r="CC48" s="270"/>
      <c r="CD48" s="270"/>
      <c r="CE48" s="261">
        <f t="shared" si="95"/>
        <v>0</v>
      </c>
      <c r="CF48" s="270"/>
      <c r="CG48" s="270"/>
      <c r="CH48" s="270"/>
      <c r="CI48" s="270"/>
      <c r="CJ48" s="270"/>
      <c r="CK48" s="270"/>
      <c r="CL48" s="261">
        <f t="shared" si="96"/>
        <v>0</v>
      </c>
      <c r="CM48" s="270"/>
      <c r="CN48" s="270"/>
      <c r="CO48" s="270"/>
      <c r="CP48" s="270"/>
      <c r="CQ48" s="270"/>
      <c r="CR48" s="270"/>
      <c r="CS48" s="261">
        <f t="shared" si="97"/>
        <v>0</v>
      </c>
      <c r="CT48" s="270"/>
      <c r="CU48" s="270"/>
      <c r="CV48" s="270"/>
      <c r="CW48" s="270"/>
      <c r="CX48" s="270"/>
      <c r="CY48" s="270"/>
      <c r="CZ48" s="261">
        <f t="shared" si="98"/>
        <v>0</v>
      </c>
      <c r="DA48" s="270"/>
      <c r="DB48" s="270"/>
      <c r="DC48" s="270"/>
      <c r="DD48" s="270"/>
      <c r="DE48" s="270"/>
      <c r="DF48" s="271"/>
    </row>
    <row r="49" spans="1:110" ht="15" customHeight="1">
      <c r="B49" s="57"/>
      <c r="C49" s="62"/>
      <c r="D49" s="243" t="s">
        <v>211</v>
      </c>
      <c r="E49" s="242" t="s">
        <v>354</v>
      </c>
      <c r="F49" s="261">
        <f t="shared" si="80"/>
        <v>0</v>
      </c>
      <c r="G49" s="270"/>
      <c r="H49" s="270"/>
      <c r="I49" s="270"/>
      <c r="J49" s="270"/>
      <c r="K49" s="270"/>
      <c r="L49" s="270"/>
      <c r="M49" s="261">
        <f t="shared" si="85"/>
        <v>0</v>
      </c>
      <c r="N49" s="270"/>
      <c r="O49" s="270"/>
      <c r="P49" s="270"/>
      <c r="Q49" s="270"/>
      <c r="R49" s="270"/>
      <c r="S49" s="270"/>
      <c r="T49" s="261">
        <f t="shared" si="86"/>
        <v>0</v>
      </c>
      <c r="U49" s="270"/>
      <c r="V49" s="270"/>
      <c r="W49" s="270"/>
      <c r="X49" s="270"/>
      <c r="Y49" s="270"/>
      <c r="Z49" s="270"/>
      <c r="AA49" s="261">
        <f t="shared" si="87"/>
        <v>0</v>
      </c>
      <c r="AB49" s="270"/>
      <c r="AC49" s="270"/>
      <c r="AD49" s="270"/>
      <c r="AE49" s="270"/>
      <c r="AF49" s="270"/>
      <c r="AG49" s="270"/>
      <c r="AH49" s="261">
        <f t="shared" si="88"/>
        <v>0</v>
      </c>
      <c r="AI49" s="270"/>
      <c r="AJ49" s="270"/>
      <c r="AK49" s="270"/>
      <c r="AL49" s="270"/>
      <c r="AM49" s="270"/>
      <c r="AN49" s="270"/>
      <c r="AO49" s="261">
        <f t="shared" si="89"/>
        <v>0</v>
      </c>
      <c r="AP49" s="270"/>
      <c r="AQ49" s="270"/>
      <c r="AR49" s="270"/>
      <c r="AS49" s="270"/>
      <c r="AT49" s="270"/>
      <c r="AU49" s="270"/>
      <c r="AV49" s="261">
        <f t="shared" si="90"/>
        <v>0</v>
      </c>
      <c r="AW49" s="270"/>
      <c r="AX49" s="270"/>
      <c r="AY49" s="270"/>
      <c r="AZ49" s="270"/>
      <c r="BA49" s="270"/>
      <c r="BB49" s="270"/>
      <c r="BC49" s="261">
        <f t="shared" si="91"/>
        <v>0</v>
      </c>
      <c r="BD49" s="270"/>
      <c r="BE49" s="270"/>
      <c r="BF49" s="270"/>
      <c r="BG49" s="270"/>
      <c r="BH49" s="270"/>
      <c r="BI49" s="270"/>
      <c r="BJ49" s="261">
        <f t="shared" si="92"/>
        <v>0</v>
      </c>
      <c r="BK49" s="270"/>
      <c r="BL49" s="270"/>
      <c r="BM49" s="270"/>
      <c r="BN49" s="270"/>
      <c r="BO49" s="270"/>
      <c r="BP49" s="270"/>
      <c r="BQ49" s="261">
        <f t="shared" si="93"/>
        <v>0</v>
      </c>
      <c r="BR49" s="270"/>
      <c r="BS49" s="270"/>
      <c r="BT49" s="270"/>
      <c r="BU49" s="270"/>
      <c r="BV49" s="270"/>
      <c r="BW49" s="270"/>
      <c r="BX49" s="261">
        <f t="shared" si="94"/>
        <v>0</v>
      </c>
      <c r="BY49" s="270"/>
      <c r="BZ49" s="270"/>
      <c r="CA49" s="270"/>
      <c r="CB49" s="270"/>
      <c r="CC49" s="270"/>
      <c r="CD49" s="270"/>
      <c r="CE49" s="261">
        <f t="shared" si="95"/>
        <v>0</v>
      </c>
      <c r="CF49" s="270"/>
      <c r="CG49" s="270"/>
      <c r="CH49" s="270"/>
      <c r="CI49" s="270"/>
      <c r="CJ49" s="270"/>
      <c r="CK49" s="270"/>
      <c r="CL49" s="261">
        <f t="shared" si="96"/>
        <v>0</v>
      </c>
      <c r="CM49" s="270"/>
      <c r="CN49" s="270"/>
      <c r="CO49" s="270"/>
      <c r="CP49" s="270"/>
      <c r="CQ49" s="270"/>
      <c r="CR49" s="270"/>
      <c r="CS49" s="261">
        <f t="shared" si="97"/>
        <v>0</v>
      </c>
      <c r="CT49" s="270"/>
      <c r="CU49" s="270"/>
      <c r="CV49" s="270"/>
      <c r="CW49" s="270"/>
      <c r="CX49" s="270"/>
      <c r="CY49" s="270"/>
      <c r="CZ49" s="261">
        <f t="shared" si="98"/>
        <v>0</v>
      </c>
      <c r="DA49" s="270"/>
      <c r="DB49" s="270"/>
      <c r="DC49" s="270"/>
      <c r="DD49" s="270"/>
      <c r="DE49" s="270"/>
      <c r="DF49" s="271"/>
    </row>
    <row r="50" spans="1:110" ht="15" customHeight="1">
      <c r="B50" s="57"/>
      <c r="C50" s="62"/>
      <c r="D50" s="243" t="s">
        <v>209</v>
      </c>
      <c r="E50" s="242" t="s">
        <v>355</v>
      </c>
      <c r="F50" s="261">
        <f t="shared" si="80"/>
        <v>0</v>
      </c>
      <c r="G50" s="270"/>
      <c r="H50" s="270"/>
      <c r="I50" s="270"/>
      <c r="J50" s="270"/>
      <c r="K50" s="270"/>
      <c r="L50" s="270"/>
      <c r="M50" s="261">
        <f t="shared" si="85"/>
        <v>0</v>
      </c>
      <c r="N50" s="270"/>
      <c r="O50" s="270"/>
      <c r="P50" s="270"/>
      <c r="Q50" s="270"/>
      <c r="R50" s="270"/>
      <c r="S50" s="270"/>
      <c r="T50" s="261">
        <f t="shared" si="86"/>
        <v>0</v>
      </c>
      <c r="U50" s="270"/>
      <c r="V50" s="270"/>
      <c r="W50" s="270"/>
      <c r="X50" s="270"/>
      <c r="Y50" s="270"/>
      <c r="Z50" s="270"/>
      <c r="AA50" s="261">
        <f t="shared" si="87"/>
        <v>0</v>
      </c>
      <c r="AB50" s="270"/>
      <c r="AC50" s="270"/>
      <c r="AD50" s="270"/>
      <c r="AE50" s="270"/>
      <c r="AF50" s="270"/>
      <c r="AG50" s="270"/>
      <c r="AH50" s="261">
        <f t="shared" si="88"/>
        <v>0</v>
      </c>
      <c r="AI50" s="270"/>
      <c r="AJ50" s="270"/>
      <c r="AK50" s="270"/>
      <c r="AL50" s="270"/>
      <c r="AM50" s="270"/>
      <c r="AN50" s="270"/>
      <c r="AO50" s="261">
        <f t="shared" si="89"/>
        <v>0</v>
      </c>
      <c r="AP50" s="270"/>
      <c r="AQ50" s="270"/>
      <c r="AR50" s="270"/>
      <c r="AS50" s="270"/>
      <c r="AT50" s="270"/>
      <c r="AU50" s="270"/>
      <c r="AV50" s="261">
        <f t="shared" si="90"/>
        <v>0</v>
      </c>
      <c r="AW50" s="270"/>
      <c r="AX50" s="270"/>
      <c r="AY50" s="270"/>
      <c r="AZ50" s="270"/>
      <c r="BA50" s="270"/>
      <c r="BB50" s="270"/>
      <c r="BC50" s="261">
        <f t="shared" si="91"/>
        <v>0</v>
      </c>
      <c r="BD50" s="270"/>
      <c r="BE50" s="270"/>
      <c r="BF50" s="270"/>
      <c r="BG50" s="270"/>
      <c r="BH50" s="270"/>
      <c r="BI50" s="270"/>
      <c r="BJ50" s="261">
        <f t="shared" si="92"/>
        <v>0</v>
      </c>
      <c r="BK50" s="270"/>
      <c r="BL50" s="270"/>
      <c r="BM50" s="270"/>
      <c r="BN50" s="270"/>
      <c r="BO50" s="270"/>
      <c r="BP50" s="270"/>
      <c r="BQ50" s="261">
        <f t="shared" si="93"/>
        <v>0</v>
      </c>
      <c r="BR50" s="270"/>
      <c r="BS50" s="270"/>
      <c r="BT50" s="270"/>
      <c r="BU50" s="270"/>
      <c r="BV50" s="270"/>
      <c r="BW50" s="270"/>
      <c r="BX50" s="261">
        <f t="shared" si="94"/>
        <v>0</v>
      </c>
      <c r="BY50" s="270"/>
      <c r="BZ50" s="270"/>
      <c r="CA50" s="270"/>
      <c r="CB50" s="270"/>
      <c r="CC50" s="270"/>
      <c r="CD50" s="270"/>
      <c r="CE50" s="261">
        <f t="shared" si="95"/>
        <v>0</v>
      </c>
      <c r="CF50" s="270"/>
      <c r="CG50" s="270"/>
      <c r="CH50" s="270"/>
      <c r="CI50" s="270"/>
      <c r="CJ50" s="270"/>
      <c r="CK50" s="270"/>
      <c r="CL50" s="261">
        <f t="shared" si="96"/>
        <v>0</v>
      </c>
      <c r="CM50" s="270"/>
      <c r="CN50" s="270"/>
      <c r="CO50" s="270"/>
      <c r="CP50" s="270"/>
      <c r="CQ50" s="270"/>
      <c r="CR50" s="270"/>
      <c r="CS50" s="261">
        <f t="shared" si="97"/>
        <v>0</v>
      </c>
      <c r="CT50" s="270"/>
      <c r="CU50" s="270"/>
      <c r="CV50" s="270"/>
      <c r="CW50" s="270"/>
      <c r="CX50" s="270"/>
      <c r="CY50" s="270"/>
      <c r="CZ50" s="261">
        <f t="shared" si="98"/>
        <v>0</v>
      </c>
      <c r="DA50" s="270"/>
      <c r="DB50" s="270"/>
      <c r="DC50" s="270"/>
      <c r="DD50" s="270"/>
      <c r="DE50" s="270"/>
      <c r="DF50" s="271"/>
    </row>
    <row r="51" spans="1:110" ht="15" customHeight="1">
      <c r="B51" s="57"/>
      <c r="C51" s="62"/>
      <c r="D51" s="243" t="s">
        <v>207</v>
      </c>
      <c r="E51" s="242" t="s">
        <v>356</v>
      </c>
      <c r="F51" s="261">
        <f t="shared" si="80"/>
        <v>0</v>
      </c>
      <c r="G51" s="270"/>
      <c r="H51" s="270"/>
      <c r="I51" s="270"/>
      <c r="J51" s="270"/>
      <c r="K51" s="270"/>
      <c r="L51" s="270"/>
      <c r="M51" s="261">
        <f t="shared" si="85"/>
        <v>0</v>
      </c>
      <c r="N51" s="270"/>
      <c r="O51" s="270"/>
      <c r="P51" s="270"/>
      <c r="Q51" s="270"/>
      <c r="R51" s="270"/>
      <c r="S51" s="270"/>
      <c r="T51" s="261">
        <f t="shared" si="86"/>
        <v>0</v>
      </c>
      <c r="U51" s="270"/>
      <c r="V51" s="270"/>
      <c r="W51" s="270"/>
      <c r="X51" s="270"/>
      <c r="Y51" s="270"/>
      <c r="Z51" s="270"/>
      <c r="AA51" s="261">
        <f t="shared" si="87"/>
        <v>0</v>
      </c>
      <c r="AB51" s="270"/>
      <c r="AC51" s="270"/>
      <c r="AD51" s="270"/>
      <c r="AE51" s="270"/>
      <c r="AF51" s="270"/>
      <c r="AG51" s="270"/>
      <c r="AH51" s="261">
        <f t="shared" si="88"/>
        <v>0</v>
      </c>
      <c r="AI51" s="270"/>
      <c r="AJ51" s="270"/>
      <c r="AK51" s="270"/>
      <c r="AL51" s="270"/>
      <c r="AM51" s="270"/>
      <c r="AN51" s="270"/>
      <c r="AO51" s="261">
        <f t="shared" si="89"/>
        <v>0</v>
      </c>
      <c r="AP51" s="270"/>
      <c r="AQ51" s="270"/>
      <c r="AR51" s="270"/>
      <c r="AS51" s="270"/>
      <c r="AT51" s="270"/>
      <c r="AU51" s="270"/>
      <c r="AV51" s="261">
        <f t="shared" si="90"/>
        <v>0</v>
      </c>
      <c r="AW51" s="270"/>
      <c r="AX51" s="270"/>
      <c r="AY51" s="270"/>
      <c r="AZ51" s="270"/>
      <c r="BA51" s="270"/>
      <c r="BB51" s="270"/>
      <c r="BC51" s="261">
        <f t="shared" si="91"/>
        <v>0</v>
      </c>
      <c r="BD51" s="270"/>
      <c r="BE51" s="270"/>
      <c r="BF51" s="270"/>
      <c r="BG51" s="270"/>
      <c r="BH51" s="270"/>
      <c r="BI51" s="270"/>
      <c r="BJ51" s="261">
        <f t="shared" si="92"/>
        <v>0</v>
      </c>
      <c r="BK51" s="270"/>
      <c r="BL51" s="270"/>
      <c r="BM51" s="270"/>
      <c r="BN51" s="270"/>
      <c r="BO51" s="270"/>
      <c r="BP51" s="270"/>
      <c r="BQ51" s="261">
        <f t="shared" si="93"/>
        <v>0</v>
      </c>
      <c r="BR51" s="270"/>
      <c r="BS51" s="270"/>
      <c r="BT51" s="270"/>
      <c r="BU51" s="270"/>
      <c r="BV51" s="270"/>
      <c r="BW51" s="270"/>
      <c r="BX51" s="261">
        <f t="shared" si="94"/>
        <v>0</v>
      </c>
      <c r="BY51" s="270"/>
      <c r="BZ51" s="270"/>
      <c r="CA51" s="270"/>
      <c r="CB51" s="270"/>
      <c r="CC51" s="270"/>
      <c r="CD51" s="270"/>
      <c r="CE51" s="261">
        <f t="shared" si="95"/>
        <v>0</v>
      </c>
      <c r="CF51" s="270"/>
      <c r="CG51" s="270"/>
      <c r="CH51" s="270"/>
      <c r="CI51" s="270"/>
      <c r="CJ51" s="270"/>
      <c r="CK51" s="270"/>
      <c r="CL51" s="261">
        <f t="shared" si="96"/>
        <v>0</v>
      </c>
      <c r="CM51" s="270"/>
      <c r="CN51" s="270"/>
      <c r="CO51" s="270"/>
      <c r="CP51" s="270"/>
      <c r="CQ51" s="270"/>
      <c r="CR51" s="270"/>
      <c r="CS51" s="261">
        <f t="shared" si="97"/>
        <v>0</v>
      </c>
      <c r="CT51" s="270"/>
      <c r="CU51" s="270"/>
      <c r="CV51" s="270"/>
      <c r="CW51" s="270"/>
      <c r="CX51" s="270"/>
      <c r="CY51" s="270"/>
      <c r="CZ51" s="261">
        <f t="shared" si="98"/>
        <v>0</v>
      </c>
      <c r="DA51" s="270"/>
      <c r="DB51" s="270"/>
      <c r="DC51" s="270"/>
      <c r="DD51" s="270"/>
      <c r="DE51" s="270"/>
      <c r="DF51" s="271"/>
    </row>
    <row r="52" spans="1:110" s="208" customFormat="1" ht="15" customHeight="1">
      <c r="A52" s="207"/>
      <c r="C52" s="209"/>
      <c r="D52" s="248" t="s">
        <v>357</v>
      </c>
      <c r="E52" s="250" t="s">
        <v>358</v>
      </c>
      <c r="F52" s="261">
        <f>F17+F44</f>
        <v>0</v>
      </c>
      <c r="G52" s="261">
        <f t="shared" ref="G52:BR52" si="99">G17+G44</f>
        <v>0</v>
      </c>
      <c r="H52" s="261">
        <f t="shared" si="99"/>
        <v>0</v>
      </c>
      <c r="I52" s="261">
        <f t="shared" si="99"/>
        <v>0</v>
      </c>
      <c r="J52" s="261">
        <f t="shared" si="99"/>
        <v>0</v>
      </c>
      <c r="K52" s="261">
        <f t="shared" si="99"/>
        <v>0</v>
      </c>
      <c r="L52" s="261">
        <f t="shared" si="99"/>
        <v>0</v>
      </c>
      <c r="M52" s="261">
        <f t="shared" si="99"/>
        <v>0</v>
      </c>
      <c r="N52" s="261">
        <f t="shared" si="99"/>
        <v>0</v>
      </c>
      <c r="O52" s="261">
        <f t="shared" si="99"/>
        <v>0</v>
      </c>
      <c r="P52" s="261">
        <f t="shared" si="99"/>
        <v>0</v>
      </c>
      <c r="Q52" s="261">
        <f t="shared" si="99"/>
        <v>0</v>
      </c>
      <c r="R52" s="261">
        <f t="shared" si="99"/>
        <v>0</v>
      </c>
      <c r="S52" s="261">
        <f t="shared" si="99"/>
        <v>0</v>
      </c>
      <c r="T52" s="261">
        <f t="shared" si="99"/>
        <v>0</v>
      </c>
      <c r="U52" s="261">
        <f t="shared" si="99"/>
        <v>0</v>
      </c>
      <c r="V52" s="261">
        <f t="shared" si="99"/>
        <v>0</v>
      </c>
      <c r="W52" s="261">
        <f t="shared" si="99"/>
        <v>0</v>
      </c>
      <c r="X52" s="261">
        <f t="shared" si="99"/>
        <v>0</v>
      </c>
      <c r="Y52" s="261">
        <f t="shared" si="99"/>
        <v>0</v>
      </c>
      <c r="Z52" s="261">
        <f t="shared" si="99"/>
        <v>0</v>
      </c>
      <c r="AA52" s="261">
        <f t="shared" si="99"/>
        <v>0</v>
      </c>
      <c r="AB52" s="261">
        <f t="shared" si="99"/>
        <v>0</v>
      </c>
      <c r="AC52" s="261">
        <f t="shared" si="99"/>
        <v>0</v>
      </c>
      <c r="AD52" s="261">
        <f t="shared" si="99"/>
        <v>0</v>
      </c>
      <c r="AE52" s="261">
        <f t="shared" si="99"/>
        <v>0</v>
      </c>
      <c r="AF52" s="261">
        <f t="shared" si="99"/>
        <v>0</v>
      </c>
      <c r="AG52" s="261">
        <f t="shared" si="99"/>
        <v>0</v>
      </c>
      <c r="AH52" s="261">
        <f t="shared" si="99"/>
        <v>0</v>
      </c>
      <c r="AI52" s="261">
        <f t="shared" si="99"/>
        <v>0</v>
      </c>
      <c r="AJ52" s="261">
        <f t="shared" si="99"/>
        <v>0</v>
      </c>
      <c r="AK52" s="261">
        <f t="shared" si="99"/>
        <v>0</v>
      </c>
      <c r="AL52" s="261">
        <f t="shared" si="99"/>
        <v>0</v>
      </c>
      <c r="AM52" s="261">
        <f t="shared" si="99"/>
        <v>0</v>
      </c>
      <c r="AN52" s="261">
        <f t="shared" si="99"/>
        <v>0</v>
      </c>
      <c r="AO52" s="261">
        <f t="shared" si="99"/>
        <v>0</v>
      </c>
      <c r="AP52" s="261">
        <f t="shared" si="99"/>
        <v>0</v>
      </c>
      <c r="AQ52" s="261">
        <f t="shared" si="99"/>
        <v>0</v>
      </c>
      <c r="AR52" s="261">
        <f t="shared" si="99"/>
        <v>0</v>
      </c>
      <c r="AS52" s="261">
        <f t="shared" si="99"/>
        <v>0</v>
      </c>
      <c r="AT52" s="261">
        <f t="shared" si="99"/>
        <v>0</v>
      </c>
      <c r="AU52" s="261">
        <f t="shared" si="99"/>
        <v>0</v>
      </c>
      <c r="AV52" s="261">
        <f t="shared" si="99"/>
        <v>0</v>
      </c>
      <c r="AW52" s="261">
        <f t="shared" si="99"/>
        <v>0</v>
      </c>
      <c r="AX52" s="261">
        <f t="shared" si="99"/>
        <v>0</v>
      </c>
      <c r="AY52" s="261">
        <f t="shared" si="99"/>
        <v>0</v>
      </c>
      <c r="AZ52" s="261">
        <f t="shared" si="99"/>
        <v>0</v>
      </c>
      <c r="BA52" s="261">
        <f t="shared" si="99"/>
        <v>0</v>
      </c>
      <c r="BB52" s="261">
        <f t="shared" si="99"/>
        <v>0</v>
      </c>
      <c r="BC52" s="261">
        <f t="shared" si="99"/>
        <v>0</v>
      </c>
      <c r="BD52" s="261">
        <f t="shared" si="99"/>
        <v>0</v>
      </c>
      <c r="BE52" s="261">
        <f t="shared" si="99"/>
        <v>0</v>
      </c>
      <c r="BF52" s="261">
        <f t="shared" si="99"/>
        <v>0</v>
      </c>
      <c r="BG52" s="261">
        <f t="shared" si="99"/>
        <v>0</v>
      </c>
      <c r="BH52" s="261">
        <f t="shared" si="99"/>
        <v>0</v>
      </c>
      <c r="BI52" s="261">
        <f t="shared" si="99"/>
        <v>0</v>
      </c>
      <c r="BJ52" s="261">
        <f t="shared" si="99"/>
        <v>0</v>
      </c>
      <c r="BK52" s="261">
        <f t="shared" si="99"/>
        <v>0</v>
      </c>
      <c r="BL52" s="261">
        <f t="shared" si="99"/>
        <v>0</v>
      </c>
      <c r="BM52" s="261">
        <f t="shared" si="99"/>
        <v>0</v>
      </c>
      <c r="BN52" s="261">
        <f t="shared" si="99"/>
        <v>0</v>
      </c>
      <c r="BO52" s="261">
        <f t="shared" si="99"/>
        <v>0</v>
      </c>
      <c r="BP52" s="261">
        <f t="shared" si="99"/>
        <v>0</v>
      </c>
      <c r="BQ52" s="261">
        <f t="shared" si="99"/>
        <v>0</v>
      </c>
      <c r="BR52" s="261">
        <f t="shared" si="99"/>
        <v>0</v>
      </c>
      <c r="BS52" s="261">
        <f t="shared" ref="BS52:DF52" si="100">BS17+BS44</f>
        <v>0</v>
      </c>
      <c r="BT52" s="261">
        <f t="shared" si="100"/>
        <v>0</v>
      </c>
      <c r="BU52" s="261">
        <f t="shared" si="100"/>
        <v>0</v>
      </c>
      <c r="BV52" s="261">
        <f t="shared" si="100"/>
        <v>0</v>
      </c>
      <c r="BW52" s="261">
        <f t="shared" si="100"/>
        <v>0</v>
      </c>
      <c r="BX52" s="261">
        <f t="shared" si="100"/>
        <v>0</v>
      </c>
      <c r="BY52" s="261">
        <f t="shared" si="100"/>
        <v>0</v>
      </c>
      <c r="BZ52" s="261">
        <f t="shared" si="100"/>
        <v>0</v>
      </c>
      <c r="CA52" s="261">
        <f t="shared" si="100"/>
        <v>0</v>
      </c>
      <c r="CB52" s="261">
        <f t="shared" si="100"/>
        <v>0</v>
      </c>
      <c r="CC52" s="261">
        <f t="shared" si="100"/>
        <v>0</v>
      </c>
      <c r="CD52" s="261">
        <f t="shared" si="100"/>
        <v>0</v>
      </c>
      <c r="CE52" s="261">
        <f t="shared" si="100"/>
        <v>0</v>
      </c>
      <c r="CF52" s="261">
        <f t="shared" si="100"/>
        <v>0</v>
      </c>
      <c r="CG52" s="261">
        <f t="shared" si="100"/>
        <v>0</v>
      </c>
      <c r="CH52" s="261">
        <f t="shared" si="100"/>
        <v>0</v>
      </c>
      <c r="CI52" s="261">
        <f t="shared" si="100"/>
        <v>0</v>
      </c>
      <c r="CJ52" s="261">
        <f t="shared" si="100"/>
        <v>0</v>
      </c>
      <c r="CK52" s="261">
        <f t="shared" si="100"/>
        <v>0</v>
      </c>
      <c r="CL52" s="261">
        <f t="shared" si="100"/>
        <v>0</v>
      </c>
      <c r="CM52" s="261">
        <f t="shared" si="100"/>
        <v>0</v>
      </c>
      <c r="CN52" s="261">
        <f t="shared" si="100"/>
        <v>0</v>
      </c>
      <c r="CO52" s="261">
        <f t="shared" si="100"/>
        <v>0</v>
      </c>
      <c r="CP52" s="261">
        <f t="shared" si="100"/>
        <v>0</v>
      </c>
      <c r="CQ52" s="261">
        <f t="shared" si="100"/>
        <v>0</v>
      </c>
      <c r="CR52" s="261">
        <f t="shared" si="100"/>
        <v>0</v>
      </c>
      <c r="CS52" s="261">
        <f t="shared" si="100"/>
        <v>0</v>
      </c>
      <c r="CT52" s="261">
        <f t="shared" si="100"/>
        <v>0</v>
      </c>
      <c r="CU52" s="261">
        <f t="shared" si="100"/>
        <v>0</v>
      </c>
      <c r="CV52" s="261">
        <f t="shared" si="100"/>
        <v>0</v>
      </c>
      <c r="CW52" s="261">
        <f t="shared" si="100"/>
        <v>0</v>
      </c>
      <c r="CX52" s="261">
        <f t="shared" si="100"/>
        <v>0</v>
      </c>
      <c r="CY52" s="261">
        <f t="shared" si="100"/>
        <v>0</v>
      </c>
      <c r="CZ52" s="261">
        <f t="shared" si="100"/>
        <v>0</v>
      </c>
      <c r="DA52" s="261">
        <f t="shared" si="100"/>
        <v>0</v>
      </c>
      <c r="DB52" s="261">
        <f t="shared" si="100"/>
        <v>0</v>
      </c>
      <c r="DC52" s="261">
        <f t="shared" si="100"/>
        <v>0</v>
      </c>
      <c r="DD52" s="261">
        <f t="shared" si="100"/>
        <v>0</v>
      </c>
      <c r="DE52" s="261">
        <f t="shared" si="100"/>
        <v>0</v>
      </c>
      <c r="DF52" s="262">
        <f t="shared" si="100"/>
        <v>0</v>
      </c>
    </row>
    <row r="53" spans="1:110"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69"/>
      <c r="V53" s="169"/>
      <c r="W53" s="169"/>
      <c r="X53" s="169"/>
      <c r="Y53" s="169"/>
      <c r="Z53" s="169"/>
      <c r="AA53" s="169"/>
      <c r="AB53" s="169"/>
      <c r="AC53" s="169"/>
      <c r="AD53" s="169"/>
      <c r="AE53" s="169"/>
      <c r="AF53" s="169"/>
      <c r="AG53" s="169"/>
      <c r="AH53" s="169"/>
      <c r="AI53" s="169"/>
      <c r="AJ53" s="169"/>
      <c r="AK53" s="169"/>
      <c r="AL53" s="169"/>
      <c r="AM53" s="169"/>
      <c r="AN53" s="169"/>
      <c r="AO53" s="169"/>
      <c r="AP53" s="169"/>
      <c r="AQ53" s="169"/>
      <c r="AR53" s="169"/>
      <c r="AS53" s="169"/>
      <c r="AT53" s="169"/>
      <c r="AU53" s="169"/>
      <c r="AV53" s="169"/>
      <c r="AW53" s="169"/>
      <c r="AX53" s="169"/>
      <c r="AY53" s="169"/>
      <c r="AZ53" s="169"/>
      <c r="BA53" s="169"/>
      <c r="BB53" s="169"/>
      <c r="BC53" s="169"/>
      <c r="BD53" s="169"/>
      <c r="BE53" s="169"/>
      <c r="BF53" s="169"/>
      <c r="BG53" s="169"/>
      <c r="BH53" s="169"/>
      <c r="BI53" s="169"/>
      <c r="BJ53" s="169"/>
      <c r="BK53" s="169"/>
      <c r="BL53" s="169"/>
      <c r="BM53" s="169"/>
      <c r="BN53" s="169"/>
      <c r="BO53" s="169"/>
      <c r="BP53" s="169"/>
      <c r="BQ53" s="169"/>
      <c r="BR53" s="169"/>
      <c r="BS53" s="169"/>
      <c r="BT53" s="169"/>
      <c r="BU53" s="169"/>
      <c r="BV53" s="169"/>
      <c r="BW53" s="169"/>
      <c r="BX53" s="169"/>
      <c r="BY53" s="169"/>
      <c r="BZ53" s="169"/>
      <c r="CA53" s="169"/>
      <c r="CB53" s="169"/>
      <c r="CC53" s="169"/>
      <c r="CD53" s="169"/>
      <c r="CE53" s="169"/>
      <c r="CF53" s="169"/>
      <c r="CG53" s="169"/>
      <c r="CH53" s="169"/>
      <c r="CI53" s="169"/>
      <c r="CJ53" s="169"/>
      <c r="CK53" s="169"/>
      <c r="CL53" s="169"/>
      <c r="CM53" s="169"/>
      <c r="CN53" s="169"/>
      <c r="CO53" s="169"/>
      <c r="CP53" s="169"/>
      <c r="CQ53" s="169"/>
      <c r="CR53" s="169"/>
      <c r="CS53" s="169"/>
      <c r="CT53" s="169"/>
      <c r="CU53" s="169"/>
      <c r="CV53" s="169"/>
      <c r="CW53" s="169"/>
      <c r="CX53" s="169"/>
      <c r="CY53" s="169"/>
      <c r="CZ53" s="169"/>
      <c r="DA53" s="169"/>
      <c r="DB53" s="169"/>
      <c r="DC53" s="169"/>
      <c r="DD53" s="169"/>
      <c r="DE53" s="169"/>
      <c r="DF53" s="169"/>
    </row>
  </sheetData>
  <sheetProtection password="81D4" sheet="1" objects="1" scenarios="1" formatColumns="0" formatRows="0" autoFilter="0"/>
  <mergeCells count="55">
    <mergeCell ref="DA14:DF14"/>
    <mergeCell ref="BQ14:BQ15"/>
    <mergeCell ref="BR14:BW14"/>
    <mergeCell ref="BX14:BX15"/>
    <mergeCell ref="BY14:CD14"/>
    <mergeCell ref="CE14:CE15"/>
    <mergeCell ref="CF14:CK14"/>
    <mergeCell ref="CL14:CL15"/>
    <mergeCell ref="CM14:CR14"/>
    <mergeCell ref="CS14:CS15"/>
    <mergeCell ref="CT14:CY14"/>
    <mergeCell ref="CZ14:CZ15"/>
    <mergeCell ref="BK14:BP14"/>
    <mergeCell ref="AA14:AA15"/>
    <mergeCell ref="AB14:AG14"/>
    <mergeCell ref="AH14:AH15"/>
    <mergeCell ref="AI14:AN14"/>
    <mergeCell ref="AO14:AO15"/>
    <mergeCell ref="AP14:AU14"/>
    <mergeCell ref="AV14:AV15"/>
    <mergeCell ref="AW14:BB14"/>
    <mergeCell ref="BC14:BC15"/>
    <mergeCell ref="BD14:BI14"/>
    <mergeCell ref="BJ14:BJ15"/>
    <mergeCell ref="BJ13:BP13"/>
    <mergeCell ref="BQ13:BW13"/>
    <mergeCell ref="AV12:BI12"/>
    <mergeCell ref="BJ12:BW12"/>
    <mergeCell ref="BX12:CK12"/>
    <mergeCell ref="AV13:BB13"/>
    <mergeCell ref="BC13:BI13"/>
    <mergeCell ref="CL12:CY12"/>
    <mergeCell ref="CZ12:DF13"/>
    <mergeCell ref="BX13:CD13"/>
    <mergeCell ref="CE13:CK13"/>
    <mergeCell ref="CL13:CR13"/>
    <mergeCell ref="CS13:CY13"/>
    <mergeCell ref="D11:K11"/>
    <mergeCell ref="D12:D15"/>
    <mergeCell ref="E12:E15"/>
    <mergeCell ref="F12:S12"/>
    <mergeCell ref="T12:AG12"/>
    <mergeCell ref="U14:Z14"/>
    <mergeCell ref="F14:F15"/>
    <mergeCell ref="G14:L14"/>
    <mergeCell ref="M14:M15"/>
    <mergeCell ref="N14:S14"/>
    <mergeCell ref="T14:T15"/>
    <mergeCell ref="AH12:AU12"/>
    <mergeCell ref="F13:L13"/>
    <mergeCell ref="M13:S13"/>
    <mergeCell ref="T13:Z13"/>
    <mergeCell ref="AA13:AG13"/>
    <mergeCell ref="AH13:AN13"/>
    <mergeCell ref="AO13:AU13"/>
  </mergeCells>
  <dataValidations count="1">
    <dataValidation type="decimal" allowBlank="1" showErrorMessage="1" errorTitle="Ошибка" error="Допускается ввод только действительных чисел!" sqref="IU18:NB52 SQ18:WX52 ACM18:AGT52 AMI18:AQP52 AWE18:BAL52 BGA18:BKH52 BPW18:BUD52 BZS18:CDZ52 CJO18:CNV52 CTK18:CXR52 DDG18:DHN52 DNC18:DRJ52 DWY18:EBF52 EGU18:ELB52 EQQ18:EUX52 FAM18:FET52 FKI18:FOP52 FUE18:FYL52 GEA18:GIH52 GNW18:GSD52 GXS18:HBZ52 HHO18:HLV52 HRK18:HVR52 IBG18:IFN52 ILC18:IPJ52 IUY18:IZF52 JEU18:JJB52 JOQ18:JSX52 JYM18:KCT52 KII18:KMP52 KSE18:KWL52 LCA18:LGH52 LLW18:LQD52 LVS18:LZZ52 MFO18:MJV52 MPK18:MTR52 MZG18:NDN52 NJC18:NNJ52 NSY18:NXF52 OCU18:OHB52 OMQ18:OQX52 OWM18:PAT52 PGI18:PKP52 PQE18:PUL52 QAA18:QEH52 QJW18:QOD52 QTS18:QXZ52 RDO18:RHV52 RNK18:RRR52 RXG18:SBN52 SHC18:SLJ52 SQY18:SVF52 TAU18:TFB52 TKQ18:TOX52 TUM18:TYT52 UEI18:UIP52 UOE18:USL52 UYA18:VCH52 VHW18:VMD52 VRS18:VVZ52 WBO18:WFV52 WLK18:WPR52 WVG18:WZN52 F65544:DF65578 IU65544:NB65578 SQ65544:WX65578 ACM65544:AGT65578 AMI65544:AQP65578 AWE65544:BAL65578 BGA65544:BKH65578 BPW65544:BUD65578 BZS65544:CDZ65578 CJO65544:CNV65578 CTK65544:CXR65578 DDG65544:DHN65578 DNC65544:DRJ65578 DWY65544:EBF65578 EGU65544:ELB65578 EQQ65544:EUX65578 FAM65544:FET65578 FKI65544:FOP65578 FUE65544:FYL65578 GEA65544:GIH65578 GNW65544:GSD65578 GXS65544:HBZ65578 HHO65544:HLV65578 HRK65544:HVR65578 IBG65544:IFN65578 ILC65544:IPJ65578 IUY65544:IZF65578 JEU65544:JJB65578 JOQ65544:JSX65578 JYM65544:KCT65578 KII65544:KMP65578 KSE65544:KWL65578 LCA65544:LGH65578 LLW65544:LQD65578 LVS65544:LZZ65578 MFO65544:MJV65578 MPK65544:MTR65578 MZG65544:NDN65578 NJC65544:NNJ65578 NSY65544:NXF65578 OCU65544:OHB65578 OMQ65544:OQX65578 OWM65544:PAT65578 PGI65544:PKP65578 PQE65544:PUL65578 QAA65544:QEH65578 QJW65544:QOD65578 QTS65544:QXZ65578 RDO65544:RHV65578 RNK65544:RRR65578 RXG65544:SBN65578 SHC65544:SLJ65578 SQY65544:SVF65578 TAU65544:TFB65578 TKQ65544:TOX65578 TUM65544:TYT65578 UEI65544:UIP65578 UOE65544:USL65578 UYA65544:VCH65578 VHW65544:VMD65578 VRS65544:VVZ65578 WBO65544:WFV65578 WLK65544:WPR65578 WVG65544:WZN65578 F131080:DF131114 IU131080:NB131114 SQ131080:WX131114 ACM131080:AGT131114 AMI131080:AQP131114 AWE131080:BAL131114 BGA131080:BKH131114 BPW131080:BUD131114 BZS131080:CDZ131114 CJO131080:CNV131114 CTK131080:CXR131114 DDG131080:DHN131114 DNC131080:DRJ131114 DWY131080:EBF131114 EGU131080:ELB131114 EQQ131080:EUX131114 FAM131080:FET131114 FKI131080:FOP131114 FUE131080:FYL131114 GEA131080:GIH131114 GNW131080:GSD131114 GXS131080:HBZ131114 HHO131080:HLV131114 HRK131080:HVR131114 IBG131080:IFN131114 ILC131080:IPJ131114 IUY131080:IZF131114 JEU131080:JJB131114 JOQ131080:JSX131114 JYM131080:KCT131114 KII131080:KMP131114 KSE131080:KWL131114 LCA131080:LGH131114 LLW131080:LQD131114 LVS131080:LZZ131114 MFO131080:MJV131114 MPK131080:MTR131114 MZG131080:NDN131114 NJC131080:NNJ131114 NSY131080:NXF131114 OCU131080:OHB131114 OMQ131080:OQX131114 OWM131080:PAT131114 PGI131080:PKP131114 PQE131080:PUL131114 QAA131080:QEH131114 QJW131080:QOD131114 QTS131080:QXZ131114 RDO131080:RHV131114 RNK131080:RRR131114 RXG131080:SBN131114 SHC131080:SLJ131114 SQY131080:SVF131114 TAU131080:TFB131114 TKQ131080:TOX131114 TUM131080:TYT131114 UEI131080:UIP131114 UOE131080:USL131114 UYA131080:VCH131114 VHW131080:VMD131114 VRS131080:VVZ131114 WBO131080:WFV131114 WLK131080:WPR131114 WVG131080:WZN131114 F196616:DF196650 IU196616:NB196650 SQ196616:WX196650 ACM196616:AGT196650 AMI196616:AQP196650 AWE196616:BAL196650 BGA196616:BKH196650 BPW196616:BUD196650 BZS196616:CDZ196650 CJO196616:CNV196650 CTK196616:CXR196650 DDG196616:DHN196650 DNC196616:DRJ196650 DWY196616:EBF196650 EGU196616:ELB196650 EQQ196616:EUX196650 FAM196616:FET196650 FKI196616:FOP196650 FUE196616:FYL196650 GEA196616:GIH196650 GNW196616:GSD196650 GXS196616:HBZ196650 HHO196616:HLV196650 HRK196616:HVR196650 IBG196616:IFN196650 ILC196616:IPJ196650 IUY196616:IZF196650 JEU196616:JJB196650 JOQ196616:JSX196650 JYM196616:KCT196650 KII196616:KMP196650 KSE196616:KWL196650 LCA196616:LGH196650 LLW196616:LQD196650 LVS196616:LZZ196650 MFO196616:MJV196650 MPK196616:MTR196650 MZG196616:NDN196650 NJC196616:NNJ196650 NSY196616:NXF196650 OCU196616:OHB196650 OMQ196616:OQX196650 OWM196616:PAT196650 PGI196616:PKP196650 PQE196616:PUL196650 QAA196616:QEH196650 QJW196616:QOD196650 QTS196616:QXZ196650 RDO196616:RHV196650 RNK196616:RRR196650 RXG196616:SBN196650 SHC196616:SLJ196650 SQY196616:SVF196650 TAU196616:TFB196650 TKQ196616:TOX196650 TUM196616:TYT196650 UEI196616:UIP196650 UOE196616:USL196650 UYA196616:VCH196650 VHW196616:VMD196650 VRS196616:VVZ196650 WBO196616:WFV196650 WLK196616:WPR196650 WVG196616:WZN196650 F262152:DF262186 IU262152:NB262186 SQ262152:WX262186 ACM262152:AGT262186 AMI262152:AQP262186 AWE262152:BAL262186 BGA262152:BKH262186 BPW262152:BUD262186 BZS262152:CDZ262186 CJO262152:CNV262186 CTK262152:CXR262186 DDG262152:DHN262186 DNC262152:DRJ262186 DWY262152:EBF262186 EGU262152:ELB262186 EQQ262152:EUX262186 FAM262152:FET262186 FKI262152:FOP262186 FUE262152:FYL262186 GEA262152:GIH262186 GNW262152:GSD262186 GXS262152:HBZ262186 HHO262152:HLV262186 HRK262152:HVR262186 IBG262152:IFN262186 ILC262152:IPJ262186 IUY262152:IZF262186 JEU262152:JJB262186 JOQ262152:JSX262186 JYM262152:KCT262186 KII262152:KMP262186 KSE262152:KWL262186 LCA262152:LGH262186 LLW262152:LQD262186 LVS262152:LZZ262186 MFO262152:MJV262186 MPK262152:MTR262186 MZG262152:NDN262186 NJC262152:NNJ262186 NSY262152:NXF262186 OCU262152:OHB262186 OMQ262152:OQX262186 OWM262152:PAT262186 PGI262152:PKP262186 PQE262152:PUL262186 QAA262152:QEH262186 QJW262152:QOD262186 QTS262152:QXZ262186 RDO262152:RHV262186 RNK262152:RRR262186 RXG262152:SBN262186 SHC262152:SLJ262186 SQY262152:SVF262186 TAU262152:TFB262186 TKQ262152:TOX262186 TUM262152:TYT262186 UEI262152:UIP262186 UOE262152:USL262186 UYA262152:VCH262186 VHW262152:VMD262186 VRS262152:VVZ262186 WBO262152:WFV262186 WLK262152:WPR262186 WVG262152:WZN262186 F327688:DF327722 IU327688:NB327722 SQ327688:WX327722 ACM327688:AGT327722 AMI327688:AQP327722 AWE327688:BAL327722 BGA327688:BKH327722 BPW327688:BUD327722 BZS327688:CDZ327722 CJO327688:CNV327722 CTK327688:CXR327722 DDG327688:DHN327722 DNC327688:DRJ327722 DWY327688:EBF327722 EGU327688:ELB327722 EQQ327688:EUX327722 FAM327688:FET327722 FKI327688:FOP327722 FUE327688:FYL327722 GEA327688:GIH327722 GNW327688:GSD327722 GXS327688:HBZ327722 HHO327688:HLV327722 HRK327688:HVR327722 IBG327688:IFN327722 ILC327688:IPJ327722 IUY327688:IZF327722 JEU327688:JJB327722 JOQ327688:JSX327722 JYM327688:KCT327722 KII327688:KMP327722 KSE327688:KWL327722 LCA327688:LGH327722 LLW327688:LQD327722 LVS327688:LZZ327722 MFO327688:MJV327722 MPK327688:MTR327722 MZG327688:NDN327722 NJC327688:NNJ327722 NSY327688:NXF327722 OCU327688:OHB327722 OMQ327688:OQX327722 OWM327688:PAT327722 PGI327688:PKP327722 PQE327688:PUL327722 QAA327688:QEH327722 QJW327688:QOD327722 QTS327688:QXZ327722 RDO327688:RHV327722 RNK327688:RRR327722 RXG327688:SBN327722 SHC327688:SLJ327722 SQY327688:SVF327722 TAU327688:TFB327722 TKQ327688:TOX327722 TUM327688:TYT327722 UEI327688:UIP327722 UOE327688:USL327722 UYA327688:VCH327722 VHW327688:VMD327722 VRS327688:VVZ327722 WBO327688:WFV327722 WLK327688:WPR327722 WVG327688:WZN327722 F393224:DF393258 IU393224:NB393258 SQ393224:WX393258 ACM393224:AGT393258 AMI393224:AQP393258 AWE393224:BAL393258 BGA393224:BKH393258 BPW393224:BUD393258 BZS393224:CDZ393258 CJO393224:CNV393258 CTK393224:CXR393258 DDG393224:DHN393258 DNC393224:DRJ393258 DWY393224:EBF393258 EGU393224:ELB393258 EQQ393224:EUX393258 FAM393224:FET393258 FKI393224:FOP393258 FUE393224:FYL393258 GEA393224:GIH393258 GNW393224:GSD393258 GXS393224:HBZ393258 HHO393224:HLV393258 HRK393224:HVR393258 IBG393224:IFN393258 ILC393224:IPJ393258 IUY393224:IZF393258 JEU393224:JJB393258 JOQ393224:JSX393258 JYM393224:KCT393258 KII393224:KMP393258 KSE393224:KWL393258 LCA393224:LGH393258 LLW393224:LQD393258 LVS393224:LZZ393258 MFO393224:MJV393258 MPK393224:MTR393258 MZG393224:NDN393258 NJC393224:NNJ393258 NSY393224:NXF393258 OCU393224:OHB393258 OMQ393224:OQX393258 OWM393224:PAT393258 PGI393224:PKP393258 PQE393224:PUL393258 QAA393224:QEH393258 QJW393224:QOD393258 QTS393224:QXZ393258 RDO393224:RHV393258 RNK393224:RRR393258 RXG393224:SBN393258 SHC393224:SLJ393258 SQY393224:SVF393258 TAU393224:TFB393258 TKQ393224:TOX393258 TUM393224:TYT393258 UEI393224:UIP393258 UOE393224:USL393258 UYA393224:VCH393258 VHW393224:VMD393258 VRS393224:VVZ393258 WBO393224:WFV393258 WLK393224:WPR393258 WVG393224:WZN393258 F458760:DF458794 IU458760:NB458794 SQ458760:WX458794 ACM458760:AGT458794 AMI458760:AQP458794 AWE458760:BAL458794 BGA458760:BKH458794 BPW458760:BUD458794 BZS458760:CDZ458794 CJO458760:CNV458794 CTK458760:CXR458794 DDG458760:DHN458794 DNC458760:DRJ458794 DWY458760:EBF458794 EGU458760:ELB458794 EQQ458760:EUX458794 FAM458760:FET458794 FKI458760:FOP458794 FUE458760:FYL458794 GEA458760:GIH458794 GNW458760:GSD458794 GXS458760:HBZ458794 HHO458760:HLV458794 HRK458760:HVR458794 IBG458760:IFN458794 ILC458760:IPJ458794 IUY458760:IZF458794 JEU458760:JJB458794 JOQ458760:JSX458794 JYM458760:KCT458794 KII458760:KMP458794 KSE458760:KWL458794 LCA458760:LGH458794 LLW458760:LQD458794 LVS458760:LZZ458794 MFO458760:MJV458794 MPK458760:MTR458794 MZG458760:NDN458794 NJC458760:NNJ458794 NSY458760:NXF458794 OCU458760:OHB458794 OMQ458760:OQX458794 OWM458760:PAT458794 PGI458760:PKP458794 PQE458760:PUL458794 QAA458760:QEH458794 QJW458760:QOD458794 QTS458760:QXZ458794 RDO458760:RHV458794 RNK458760:RRR458794 RXG458760:SBN458794 SHC458760:SLJ458794 SQY458760:SVF458794 TAU458760:TFB458794 TKQ458760:TOX458794 TUM458760:TYT458794 UEI458760:UIP458794 UOE458760:USL458794 UYA458760:VCH458794 VHW458760:VMD458794 VRS458760:VVZ458794 WBO458760:WFV458794 WLK458760:WPR458794 WVG458760:WZN458794 F524296:DF524330 IU524296:NB524330 SQ524296:WX524330 ACM524296:AGT524330 AMI524296:AQP524330 AWE524296:BAL524330 BGA524296:BKH524330 BPW524296:BUD524330 BZS524296:CDZ524330 CJO524296:CNV524330 CTK524296:CXR524330 DDG524296:DHN524330 DNC524296:DRJ524330 DWY524296:EBF524330 EGU524296:ELB524330 EQQ524296:EUX524330 FAM524296:FET524330 FKI524296:FOP524330 FUE524296:FYL524330 GEA524296:GIH524330 GNW524296:GSD524330 GXS524296:HBZ524330 HHO524296:HLV524330 HRK524296:HVR524330 IBG524296:IFN524330 ILC524296:IPJ524330 IUY524296:IZF524330 JEU524296:JJB524330 JOQ524296:JSX524330 JYM524296:KCT524330 KII524296:KMP524330 KSE524296:KWL524330 LCA524296:LGH524330 LLW524296:LQD524330 LVS524296:LZZ524330 MFO524296:MJV524330 MPK524296:MTR524330 MZG524296:NDN524330 NJC524296:NNJ524330 NSY524296:NXF524330 OCU524296:OHB524330 OMQ524296:OQX524330 OWM524296:PAT524330 PGI524296:PKP524330 PQE524296:PUL524330 QAA524296:QEH524330 QJW524296:QOD524330 QTS524296:QXZ524330 RDO524296:RHV524330 RNK524296:RRR524330 RXG524296:SBN524330 SHC524296:SLJ524330 SQY524296:SVF524330 TAU524296:TFB524330 TKQ524296:TOX524330 TUM524296:TYT524330 UEI524296:UIP524330 UOE524296:USL524330 UYA524296:VCH524330 VHW524296:VMD524330 VRS524296:VVZ524330 WBO524296:WFV524330 WLK524296:WPR524330 WVG524296:WZN524330 F589832:DF589866 IU589832:NB589866 SQ589832:WX589866 ACM589832:AGT589866 AMI589832:AQP589866 AWE589832:BAL589866 BGA589832:BKH589866 BPW589832:BUD589866 BZS589832:CDZ589866 CJO589832:CNV589866 CTK589832:CXR589866 DDG589832:DHN589866 DNC589832:DRJ589866 DWY589832:EBF589866 EGU589832:ELB589866 EQQ589832:EUX589866 FAM589832:FET589866 FKI589832:FOP589866 FUE589832:FYL589866 GEA589832:GIH589866 GNW589832:GSD589866 GXS589832:HBZ589866 HHO589832:HLV589866 HRK589832:HVR589866 IBG589832:IFN589866 ILC589832:IPJ589866 IUY589832:IZF589866 JEU589832:JJB589866 JOQ589832:JSX589866 JYM589832:KCT589866 KII589832:KMP589866 KSE589832:KWL589866 LCA589832:LGH589866 LLW589832:LQD589866 LVS589832:LZZ589866 MFO589832:MJV589866 MPK589832:MTR589866 MZG589832:NDN589866 NJC589832:NNJ589866 NSY589832:NXF589866 OCU589832:OHB589866 OMQ589832:OQX589866 OWM589832:PAT589866 PGI589832:PKP589866 PQE589832:PUL589866 QAA589832:QEH589866 QJW589832:QOD589866 QTS589832:QXZ589866 RDO589832:RHV589866 RNK589832:RRR589866 RXG589832:SBN589866 SHC589832:SLJ589866 SQY589832:SVF589866 TAU589832:TFB589866 TKQ589832:TOX589866 TUM589832:TYT589866 UEI589832:UIP589866 UOE589832:USL589866 UYA589832:VCH589866 VHW589832:VMD589866 VRS589832:VVZ589866 WBO589832:WFV589866 WLK589832:WPR589866 WVG589832:WZN589866 F655368:DF655402 IU655368:NB655402 SQ655368:WX655402 ACM655368:AGT655402 AMI655368:AQP655402 AWE655368:BAL655402 BGA655368:BKH655402 BPW655368:BUD655402 BZS655368:CDZ655402 CJO655368:CNV655402 CTK655368:CXR655402 DDG655368:DHN655402 DNC655368:DRJ655402 DWY655368:EBF655402 EGU655368:ELB655402 EQQ655368:EUX655402 FAM655368:FET655402 FKI655368:FOP655402 FUE655368:FYL655402 GEA655368:GIH655402 GNW655368:GSD655402 GXS655368:HBZ655402 HHO655368:HLV655402 HRK655368:HVR655402 IBG655368:IFN655402 ILC655368:IPJ655402 IUY655368:IZF655402 JEU655368:JJB655402 JOQ655368:JSX655402 JYM655368:KCT655402 KII655368:KMP655402 KSE655368:KWL655402 LCA655368:LGH655402 LLW655368:LQD655402 LVS655368:LZZ655402 MFO655368:MJV655402 MPK655368:MTR655402 MZG655368:NDN655402 NJC655368:NNJ655402 NSY655368:NXF655402 OCU655368:OHB655402 OMQ655368:OQX655402 OWM655368:PAT655402 PGI655368:PKP655402 PQE655368:PUL655402 QAA655368:QEH655402 QJW655368:QOD655402 QTS655368:QXZ655402 RDO655368:RHV655402 RNK655368:RRR655402 RXG655368:SBN655402 SHC655368:SLJ655402 SQY655368:SVF655402 TAU655368:TFB655402 TKQ655368:TOX655402 TUM655368:TYT655402 UEI655368:UIP655402 UOE655368:USL655402 UYA655368:VCH655402 VHW655368:VMD655402 VRS655368:VVZ655402 WBO655368:WFV655402 WLK655368:WPR655402 WVG655368:WZN655402 F720904:DF720938 IU720904:NB720938 SQ720904:WX720938 ACM720904:AGT720938 AMI720904:AQP720938 AWE720904:BAL720938 BGA720904:BKH720938 BPW720904:BUD720938 BZS720904:CDZ720938 CJO720904:CNV720938 CTK720904:CXR720938 DDG720904:DHN720938 DNC720904:DRJ720938 DWY720904:EBF720938 EGU720904:ELB720938 EQQ720904:EUX720938 FAM720904:FET720938 FKI720904:FOP720938 FUE720904:FYL720938 GEA720904:GIH720938 GNW720904:GSD720938 GXS720904:HBZ720938 HHO720904:HLV720938 HRK720904:HVR720938 IBG720904:IFN720938 ILC720904:IPJ720938 IUY720904:IZF720938 JEU720904:JJB720938 JOQ720904:JSX720938 JYM720904:KCT720938 KII720904:KMP720938 KSE720904:KWL720938 LCA720904:LGH720938 LLW720904:LQD720938 LVS720904:LZZ720938 MFO720904:MJV720938 MPK720904:MTR720938 MZG720904:NDN720938 NJC720904:NNJ720938 NSY720904:NXF720938 OCU720904:OHB720938 OMQ720904:OQX720938 OWM720904:PAT720938 PGI720904:PKP720938 PQE720904:PUL720938 QAA720904:QEH720938 QJW720904:QOD720938 QTS720904:QXZ720938 RDO720904:RHV720938 RNK720904:RRR720938 RXG720904:SBN720938 SHC720904:SLJ720938 SQY720904:SVF720938 TAU720904:TFB720938 TKQ720904:TOX720938 TUM720904:TYT720938 UEI720904:UIP720938 UOE720904:USL720938 UYA720904:VCH720938 VHW720904:VMD720938 VRS720904:VVZ720938 WBO720904:WFV720938 WLK720904:WPR720938 WVG720904:WZN720938 F786440:DF786474 IU786440:NB786474 SQ786440:WX786474 ACM786440:AGT786474 AMI786440:AQP786474 AWE786440:BAL786474 BGA786440:BKH786474 BPW786440:BUD786474 BZS786440:CDZ786474 CJO786440:CNV786474 CTK786440:CXR786474 DDG786440:DHN786474 DNC786440:DRJ786474 DWY786440:EBF786474 EGU786440:ELB786474 EQQ786440:EUX786474 FAM786440:FET786474 FKI786440:FOP786474 FUE786440:FYL786474 GEA786440:GIH786474 GNW786440:GSD786474 GXS786440:HBZ786474 HHO786440:HLV786474 HRK786440:HVR786474 IBG786440:IFN786474 ILC786440:IPJ786474 IUY786440:IZF786474 JEU786440:JJB786474 JOQ786440:JSX786474 JYM786440:KCT786474 KII786440:KMP786474 KSE786440:KWL786474 LCA786440:LGH786474 LLW786440:LQD786474 LVS786440:LZZ786474 MFO786440:MJV786474 MPK786440:MTR786474 MZG786440:NDN786474 NJC786440:NNJ786474 NSY786440:NXF786474 OCU786440:OHB786474 OMQ786440:OQX786474 OWM786440:PAT786474 PGI786440:PKP786474 PQE786440:PUL786474 QAA786440:QEH786474 QJW786440:QOD786474 QTS786440:QXZ786474 RDO786440:RHV786474 RNK786440:RRR786474 RXG786440:SBN786474 SHC786440:SLJ786474 SQY786440:SVF786474 TAU786440:TFB786474 TKQ786440:TOX786474 TUM786440:TYT786474 UEI786440:UIP786474 UOE786440:USL786474 UYA786440:VCH786474 VHW786440:VMD786474 VRS786440:VVZ786474 WBO786440:WFV786474 WLK786440:WPR786474 WVG786440:WZN786474 F851976:DF852010 IU851976:NB852010 SQ851976:WX852010 ACM851976:AGT852010 AMI851976:AQP852010 AWE851976:BAL852010 BGA851976:BKH852010 BPW851976:BUD852010 BZS851976:CDZ852010 CJO851976:CNV852010 CTK851976:CXR852010 DDG851976:DHN852010 DNC851976:DRJ852010 DWY851976:EBF852010 EGU851976:ELB852010 EQQ851976:EUX852010 FAM851976:FET852010 FKI851976:FOP852010 FUE851976:FYL852010 GEA851976:GIH852010 GNW851976:GSD852010 GXS851976:HBZ852010 HHO851976:HLV852010 HRK851976:HVR852010 IBG851976:IFN852010 ILC851976:IPJ852010 IUY851976:IZF852010 JEU851976:JJB852010 JOQ851976:JSX852010 JYM851976:KCT852010 KII851976:KMP852010 KSE851976:KWL852010 LCA851976:LGH852010 LLW851976:LQD852010 LVS851976:LZZ852010 MFO851976:MJV852010 MPK851976:MTR852010 MZG851976:NDN852010 NJC851976:NNJ852010 NSY851976:NXF852010 OCU851976:OHB852010 OMQ851976:OQX852010 OWM851976:PAT852010 PGI851976:PKP852010 PQE851976:PUL852010 QAA851976:QEH852010 QJW851976:QOD852010 QTS851976:QXZ852010 RDO851976:RHV852010 RNK851976:RRR852010 RXG851976:SBN852010 SHC851976:SLJ852010 SQY851976:SVF852010 TAU851976:TFB852010 TKQ851976:TOX852010 TUM851976:TYT852010 UEI851976:UIP852010 UOE851976:USL852010 UYA851976:VCH852010 VHW851976:VMD852010 VRS851976:VVZ852010 WBO851976:WFV852010 WLK851976:WPR852010 WVG851976:WZN852010 F917512:DF917546 IU917512:NB917546 SQ917512:WX917546 ACM917512:AGT917546 AMI917512:AQP917546 AWE917512:BAL917546 BGA917512:BKH917546 BPW917512:BUD917546 BZS917512:CDZ917546 CJO917512:CNV917546 CTK917512:CXR917546 DDG917512:DHN917546 DNC917512:DRJ917546 DWY917512:EBF917546 EGU917512:ELB917546 EQQ917512:EUX917546 FAM917512:FET917546 FKI917512:FOP917546 FUE917512:FYL917546 GEA917512:GIH917546 GNW917512:GSD917546 GXS917512:HBZ917546 HHO917512:HLV917546 HRK917512:HVR917546 IBG917512:IFN917546 ILC917512:IPJ917546 IUY917512:IZF917546 JEU917512:JJB917546 JOQ917512:JSX917546 JYM917512:KCT917546 KII917512:KMP917546 KSE917512:KWL917546 LCA917512:LGH917546 LLW917512:LQD917546 LVS917512:LZZ917546 MFO917512:MJV917546 MPK917512:MTR917546 MZG917512:NDN917546 NJC917512:NNJ917546 NSY917512:NXF917546 OCU917512:OHB917546 OMQ917512:OQX917546 OWM917512:PAT917546 PGI917512:PKP917546 PQE917512:PUL917546 QAA917512:QEH917546 QJW917512:QOD917546 QTS917512:QXZ917546 RDO917512:RHV917546 RNK917512:RRR917546 RXG917512:SBN917546 SHC917512:SLJ917546 SQY917512:SVF917546 TAU917512:TFB917546 TKQ917512:TOX917546 TUM917512:TYT917546 UEI917512:UIP917546 UOE917512:USL917546 UYA917512:VCH917546 VHW917512:VMD917546 VRS917512:VVZ917546 WBO917512:WFV917546 WLK917512:WPR917546 WVG917512:WZN917546 F983048:DF983082 IU983048:NB983082 SQ983048:WX983082 ACM983048:AGT983082 AMI983048:AQP983082 AWE983048:BAL983082 BGA983048:BKH983082 BPW983048:BUD983082 BZS983048:CDZ983082 CJO983048:CNV983082 CTK983048:CXR983082 DDG983048:DHN983082 DNC983048:DRJ983082 DWY983048:EBF983082 EGU983048:ELB983082 EQQ983048:EUX983082 FAM983048:FET983082 FKI983048:FOP983082 FUE983048:FYL983082 GEA983048:GIH983082 GNW983048:GSD983082 GXS983048:HBZ983082 HHO983048:HLV983082 HRK983048:HVR983082 IBG983048:IFN983082 ILC983048:IPJ983082 IUY983048:IZF983082 JEU983048:JJB983082 JOQ983048:JSX983082 JYM983048:KCT983082 KII983048:KMP983082 KSE983048:KWL983082 LCA983048:LGH983082 LLW983048:LQD983082 LVS983048:LZZ983082 MFO983048:MJV983082 MPK983048:MTR983082 MZG983048:NDN983082 NJC983048:NNJ983082 NSY983048:NXF983082 OCU983048:OHB983082 OMQ983048:OQX983082 OWM983048:PAT983082 PGI983048:PKP983082 PQE983048:PUL983082 QAA983048:QEH983082 QJW983048:QOD983082 QTS983048:QXZ983082 RDO983048:RHV983082 RNK983048:RRR983082 RXG983048:SBN983082 SHC983048:SLJ983082 SQY983048:SVF983082 TAU983048:TFB983082 TKQ983048:TOX983082 TUM983048:TYT983082 UEI983048:UIP983082 UOE983048:USL983082 UYA983048:VCH983082 VHW983048:VMD983082 VRS983048:VVZ983082 WBO983048:WFV983082 WLK983048:WPR983082 WVG983048:WZN983082 F17:DF52">
      <formula1>-9.99999999999999E+23</formula1>
      <formula2>9.99999999999999E+23</formula2>
    </dataValidation>
  </dataValidations>
  <printOptions horizontalCentered="1"/>
  <pageMargins left="0.23622047244094491" right="0.23622047244094491" top="0.23622047244094491" bottom="0.23622047244094491" header="0.23622047244094491" footer="0.23622047244094491"/>
  <pageSetup paperSize="8" scale="39" fitToWidth="2" fitToHeight="2" orientation="landscape" horizontalDpi="300" verticalDpi="30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ws_12">
    <pageSetUpPr fitToPage="1"/>
  </sheetPr>
  <dimension ref="A1:BI53"/>
  <sheetViews>
    <sheetView showGridLines="0" topLeftCell="C7" zoomScaleNormal="100" zoomScaleSheetLayoutView="100" workbookViewId="0">
      <pane xSplit="3" ySplit="10" topLeftCell="F17" activePane="bottomRight" state="frozen"/>
      <selection activeCell="I44" sqref="I44"/>
      <selection pane="topRight" activeCell="I44" sqref="I44"/>
      <selection pane="bottomLeft" activeCell="I44" sqref="I44"/>
      <selection pane="bottomRight"/>
    </sheetView>
  </sheetViews>
  <sheetFormatPr defaultRowHeight="11.25"/>
  <cols>
    <col min="1" max="2" width="9.140625" style="65" hidden="1" customWidth="1"/>
    <col min="3" max="3" width="1.7109375" style="65" customWidth="1"/>
    <col min="4" max="4" width="60.7109375" style="65" customWidth="1"/>
    <col min="5" max="5" width="6.7109375" style="65" customWidth="1"/>
    <col min="6" max="61" width="12.7109375" style="65" customWidth="1"/>
    <col min="62" max="256" width="9.140625" style="65"/>
    <col min="257" max="258" width="0" style="65" hidden="1" customWidth="1"/>
    <col min="259" max="259" width="4.140625" style="65" customWidth="1"/>
    <col min="260" max="260" width="35" style="65" customWidth="1"/>
    <col min="261" max="261" width="6.7109375" style="65" customWidth="1"/>
    <col min="262" max="317" width="7.28515625" style="65" customWidth="1"/>
    <col min="318" max="512" width="9.140625" style="65"/>
    <col min="513" max="514" width="0" style="65" hidden="1" customWidth="1"/>
    <col min="515" max="515" width="4.140625" style="65" customWidth="1"/>
    <col min="516" max="516" width="35" style="65" customWidth="1"/>
    <col min="517" max="517" width="6.7109375" style="65" customWidth="1"/>
    <col min="518" max="573" width="7.28515625" style="65" customWidth="1"/>
    <col min="574" max="768" width="9.140625" style="65"/>
    <col min="769" max="770" width="0" style="65" hidden="1" customWidth="1"/>
    <col min="771" max="771" width="4.140625" style="65" customWidth="1"/>
    <col min="772" max="772" width="35" style="65" customWidth="1"/>
    <col min="773" max="773" width="6.7109375" style="65" customWidth="1"/>
    <col min="774" max="829" width="7.28515625" style="65" customWidth="1"/>
    <col min="830" max="1024" width="9.140625" style="65"/>
    <col min="1025" max="1026" width="0" style="65" hidden="1" customWidth="1"/>
    <col min="1027" max="1027" width="4.140625" style="65" customWidth="1"/>
    <col min="1028" max="1028" width="35" style="65" customWidth="1"/>
    <col min="1029" max="1029" width="6.7109375" style="65" customWidth="1"/>
    <col min="1030" max="1085" width="7.28515625" style="65" customWidth="1"/>
    <col min="1086" max="1280" width="9.140625" style="65"/>
    <col min="1281" max="1282" width="0" style="65" hidden="1" customWidth="1"/>
    <col min="1283" max="1283" width="4.140625" style="65" customWidth="1"/>
    <col min="1284" max="1284" width="35" style="65" customWidth="1"/>
    <col min="1285" max="1285" width="6.7109375" style="65" customWidth="1"/>
    <col min="1286" max="1341" width="7.28515625" style="65" customWidth="1"/>
    <col min="1342" max="1536" width="9.140625" style="65"/>
    <col min="1537" max="1538" width="0" style="65" hidden="1" customWidth="1"/>
    <col min="1539" max="1539" width="4.140625" style="65" customWidth="1"/>
    <col min="1540" max="1540" width="35" style="65" customWidth="1"/>
    <col min="1541" max="1541" width="6.7109375" style="65" customWidth="1"/>
    <col min="1542" max="1597" width="7.28515625" style="65" customWidth="1"/>
    <col min="1598" max="1792" width="9.140625" style="65"/>
    <col min="1793" max="1794" width="0" style="65" hidden="1" customWidth="1"/>
    <col min="1795" max="1795" width="4.140625" style="65" customWidth="1"/>
    <col min="1796" max="1796" width="35" style="65" customWidth="1"/>
    <col min="1797" max="1797" width="6.7109375" style="65" customWidth="1"/>
    <col min="1798" max="1853" width="7.28515625" style="65" customWidth="1"/>
    <col min="1854" max="2048" width="9.140625" style="65"/>
    <col min="2049" max="2050" width="0" style="65" hidden="1" customWidth="1"/>
    <col min="2051" max="2051" width="4.140625" style="65" customWidth="1"/>
    <col min="2052" max="2052" width="35" style="65" customWidth="1"/>
    <col min="2053" max="2053" width="6.7109375" style="65" customWidth="1"/>
    <col min="2054" max="2109" width="7.28515625" style="65" customWidth="1"/>
    <col min="2110" max="2304" width="9.140625" style="65"/>
    <col min="2305" max="2306" width="0" style="65" hidden="1" customWidth="1"/>
    <col min="2307" max="2307" width="4.140625" style="65" customWidth="1"/>
    <col min="2308" max="2308" width="35" style="65" customWidth="1"/>
    <col min="2309" max="2309" width="6.7109375" style="65" customWidth="1"/>
    <col min="2310" max="2365" width="7.28515625" style="65" customWidth="1"/>
    <col min="2366" max="2560" width="9.140625" style="65"/>
    <col min="2561" max="2562" width="0" style="65" hidden="1" customWidth="1"/>
    <col min="2563" max="2563" width="4.140625" style="65" customWidth="1"/>
    <col min="2564" max="2564" width="35" style="65" customWidth="1"/>
    <col min="2565" max="2565" width="6.7109375" style="65" customWidth="1"/>
    <col min="2566" max="2621" width="7.28515625" style="65" customWidth="1"/>
    <col min="2622" max="2816" width="9.140625" style="65"/>
    <col min="2817" max="2818" width="0" style="65" hidden="1" customWidth="1"/>
    <col min="2819" max="2819" width="4.140625" style="65" customWidth="1"/>
    <col min="2820" max="2820" width="35" style="65" customWidth="1"/>
    <col min="2821" max="2821" width="6.7109375" style="65" customWidth="1"/>
    <col min="2822" max="2877" width="7.28515625" style="65" customWidth="1"/>
    <col min="2878" max="3072" width="9.140625" style="65"/>
    <col min="3073" max="3074" width="0" style="65" hidden="1" customWidth="1"/>
    <col min="3075" max="3075" width="4.140625" style="65" customWidth="1"/>
    <col min="3076" max="3076" width="35" style="65" customWidth="1"/>
    <col min="3077" max="3077" width="6.7109375" style="65" customWidth="1"/>
    <col min="3078" max="3133" width="7.28515625" style="65" customWidth="1"/>
    <col min="3134" max="3328" width="9.140625" style="65"/>
    <col min="3329" max="3330" width="0" style="65" hidden="1" customWidth="1"/>
    <col min="3331" max="3331" width="4.140625" style="65" customWidth="1"/>
    <col min="3332" max="3332" width="35" style="65" customWidth="1"/>
    <col min="3333" max="3333" width="6.7109375" style="65" customWidth="1"/>
    <col min="3334" max="3389" width="7.28515625" style="65" customWidth="1"/>
    <col min="3390" max="3584" width="9.140625" style="65"/>
    <col min="3585" max="3586" width="0" style="65" hidden="1" customWidth="1"/>
    <col min="3587" max="3587" width="4.140625" style="65" customWidth="1"/>
    <col min="3588" max="3588" width="35" style="65" customWidth="1"/>
    <col min="3589" max="3589" width="6.7109375" style="65" customWidth="1"/>
    <col min="3590" max="3645" width="7.28515625" style="65" customWidth="1"/>
    <col min="3646" max="3840" width="9.140625" style="65"/>
    <col min="3841" max="3842" width="0" style="65" hidden="1" customWidth="1"/>
    <col min="3843" max="3843" width="4.140625" style="65" customWidth="1"/>
    <col min="3844" max="3844" width="35" style="65" customWidth="1"/>
    <col min="3845" max="3845" width="6.7109375" style="65" customWidth="1"/>
    <col min="3846" max="3901" width="7.28515625" style="65" customWidth="1"/>
    <col min="3902" max="4096" width="9.140625" style="65"/>
    <col min="4097" max="4098" width="0" style="65" hidden="1" customWidth="1"/>
    <col min="4099" max="4099" width="4.140625" style="65" customWidth="1"/>
    <col min="4100" max="4100" width="35" style="65" customWidth="1"/>
    <col min="4101" max="4101" width="6.7109375" style="65" customWidth="1"/>
    <col min="4102" max="4157" width="7.28515625" style="65" customWidth="1"/>
    <col min="4158" max="4352" width="9.140625" style="65"/>
    <col min="4353" max="4354" width="0" style="65" hidden="1" customWidth="1"/>
    <col min="4355" max="4355" width="4.140625" style="65" customWidth="1"/>
    <col min="4356" max="4356" width="35" style="65" customWidth="1"/>
    <col min="4357" max="4357" width="6.7109375" style="65" customWidth="1"/>
    <col min="4358" max="4413" width="7.28515625" style="65" customWidth="1"/>
    <col min="4414" max="4608" width="9.140625" style="65"/>
    <col min="4609" max="4610" width="0" style="65" hidden="1" customWidth="1"/>
    <col min="4611" max="4611" width="4.140625" style="65" customWidth="1"/>
    <col min="4612" max="4612" width="35" style="65" customWidth="1"/>
    <col min="4613" max="4613" width="6.7109375" style="65" customWidth="1"/>
    <col min="4614" max="4669" width="7.28515625" style="65" customWidth="1"/>
    <col min="4670" max="4864" width="9.140625" style="65"/>
    <col min="4865" max="4866" width="0" style="65" hidden="1" customWidth="1"/>
    <col min="4867" max="4867" width="4.140625" style="65" customWidth="1"/>
    <col min="4868" max="4868" width="35" style="65" customWidth="1"/>
    <col min="4869" max="4869" width="6.7109375" style="65" customWidth="1"/>
    <col min="4870" max="4925" width="7.28515625" style="65" customWidth="1"/>
    <col min="4926" max="5120" width="9.140625" style="65"/>
    <col min="5121" max="5122" width="0" style="65" hidden="1" customWidth="1"/>
    <col min="5123" max="5123" width="4.140625" style="65" customWidth="1"/>
    <col min="5124" max="5124" width="35" style="65" customWidth="1"/>
    <col min="5125" max="5125" width="6.7109375" style="65" customWidth="1"/>
    <col min="5126" max="5181" width="7.28515625" style="65" customWidth="1"/>
    <col min="5182" max="5376" width="9.140625" style="65"/>
    <col min="5377" max="5378" width="0" style="65" hidden="1" customWidth="1"/>
    <col min="5379" max="5379" width="4.140625" style="65" customWidth="1"/>
    <col min="5380" max="5380" width="35" style="65" customWidth="1"/>
    <col min="5381" max="5381" width="6.7109375" style="65" customWidth="1"/>
    <col min="5382" max="5437" width="7.28515625" style="65" customWidth="1"/>
    <col min="5438" max="5632" width="9.140625" style="65"/>
    <col min="5633" max="5634" width="0" style="65" hidden="1" customWidth="1"/>
    <col min="5635" max="5635" width="4.140625" style="65" customWidth="1"/>
    <col min="5636" max="5636" width="35" style="65" customWidth="1"/>
    <col min="5637" max="5637" width="6.7109375" style="65" customWidth="1"/>
    <col min="5638" max="5693" width="7.28515625" style="65" customWidth="1"/>
    <col min="5694" max="5888" width="9.140625" style="65"/>
    <col min="5889" max="5890" width="0" style="65" hidden="1" customWidth="1"/>
    <col min="5891" max="5891" width="4.140625" style="65" customWidth="1"/>
    <col min="5892" max="5892" width="35" style="65" customWidth="1"/>
    <col min="5893" max="5893" width="6.7109375" style="65" customWidth="1"/>
    <col min="5894" max="5949" width="7.28515625" style="65" customWidth="1"/>
    <col min="5950" max="6144" width="9.140625" style="65"/>
    <col min="6145" max="6146" width="0" style="65" hidden="1" customWidth="1"/>
    <col min="6147" max="6147" width="4.140625" style="65" customWidth="1"/>
    <col min="6148" max="6148" width="35" style="65" customWidth="1"/>
    <col min="6149" max="6149" width="6.7109375" style="65" customWidth="1"/>
    <col min="6150" max="6205" width="7.28515625" style="65" customWidth="1"/>
    <col min="6206" max="6400" width="9.140625" style="65"/>
    <col min="6401" max="6402" width="0" style="65" hidden="1" customWidth="1"/>
    <col min="6403" max="6403" width="4.140625" style="65" customWidth="1"/>
    <col min="6404" max="6404" width="35" style="65" customWidth="1"/>
    <col min="6405" max="6405" width="6.7109375" style="65" customWidth="1"/>
    <col min="6406" max="6461" width="7.28515625" style="65" customWidth="1"/>
    <col min="6462" max="6656" width="9.140625" style="65"/>
    <col min="6657" max="6658" width="0" style="65" hidden="1" customWidth="1"/>
    <col min="6659" max="6659" width="4.140625" style="65" customWidth="1"/>
    <col min="6660" max="6660" width="35" style="65" customWidth="1"/>
    <col min="6661" max="6661" width="6.7109375" style="65" customWidth="1"/>
    <col min="6662" max="6717" width="7.28515625" style="65" customWidth="1"/>
    <col min="6718" max="6912" width="9.140625" style="65"/>
    <col min="6913" max="6914" width="0" style="65" hidden="1" customWidth="1"/>
    <col min="6915" max="6915" width="4.140625" style="65" customWidth="1"/>
    <col min="6916" max="6916" width="35" style="65" customWidth="1"/>
    <col min="6917" max="6917" width="6.7109375" style="65" customWidth="1"/>
    <col min="6918" max="6973" width="7.28515625" style="65" customWidth="1"/>
    <col min="6974" max="7168" width="9.140625" style="65"/>
    <col min="7169" max="7170" width="0" style="65" hidden="1" customWidth="1"/>
    <col min="7171" max="7171" width="4.140625" style="65" customWidth="1"/>
    <col min="7172" max="7172" width="35" style="65" customWidth="1"/>
    <col min="7173" max="7173" width="6.7109375" style="65" customWidth="1"/>
    <col min="7174" max="7229" width="7.28515625" style="65" customWidth="1"/>
    <col min="7230" max="7424" width="9.140625" style="65"/>
    <col min="7425" max="7426" width="0" style="65" hidden="1" customWidth="1"/>
    <col min="7427" max="7427" width="4.140625" style="65" customWidth="1"/>
    <col min="7428" max="7428" width="35" style="65" customWidth="1"/>
    <col min="7429" max="7429" width="6.7109375" style="65" customWidth="1"/>
    <col min="7430" max="7485" width="7.28515625" style="65" customWidth="1"/>
    <col min="7486" max="7680" width="9.140625" style="65"/>
    <col min="7681" max="7682" width="0" style="65" hidden="1" customWidth="1"/>
    <col min="7683" max="7683" width="4.140625" style="65" customWidth="1"/>
    <col min="7684" max="7684" width="35" style="65" customWidth="1"/>
    <col min="7685" max="7685" width="6.7109375" style="65" customWidth="1"/>
    <col min="7686" max="7741" width="7.28515625" style="65" customWidth="1"/>
    <col min="7742" max="7936" width="9.140625" style="65"/>
    <col min="7937" max="7938" width="0" style="65" hidden="1" customWidth="1"/>
    <col min="7939" max="7939" width="4.140625" style="65" customWidth="1"/>
    <col min="7940" max="7940" width="35" style="65" customWidth="1"/>
    <col min="7941" max="7941" width="6.7109375" style="65" customWidth="1"/>
    <col min="7942" max="7997" width="7.28515625" style="65" customWidth="1"/>
    <col min="7998" max="8192" width="9.140625" style="65"/>
    <col min="8193" max="8194" width="0" style="65" hidden="1" customWidth="1"/>
    <col min="8195" max="8195" width="4.140625" style="65" customWidth="1"/>
    <col min="8196" max="8196" width="35" style="65" customWidth="1"/>
    <col min="8197" max="8197" width="6.7109375" style="65" customWidth="1"/>
    <col min="8198" max="8253" width="7.28515625" style="65" customWidth="1"/>
    <col min="8254" max="8448" width="9.140625" style="65"/>
    <col min="8449" max="8450" width="0" style="65" hidden="1" customWidth="1"/>
    <col min="8451" max="8451" width="4.140625" style="65" customWidth="1"/>
    <col min="8452" max="8452" width="35" style="65" customWidth="1"/>
    <col min="8453" max="8453" width="6.7109375" style="65" customWidth="1"/>
    <col min="8454" max="8509" width="7.28515625" style="65" customWidth="1"/>
    <col min="8510" max="8704" width="9.140625" style="65"/>
    <col min="8705" max="8706" width="0" style="65" hidden="1" customWidth="1"/>
    <col min="8707" max="8707" width="4.140625" style="65" customWidth="1"/>
    <col min="8708" max="8708" width="35" style="65" customWidth="1"/>
    <col min="8709" max="8709" width="6.7109375" style="65" customWidth="1"/>
    <col min="8710" max="8765" width="7.28515625" style="65" customWidth="1"/>
    <col min="8766" max="8960" width="9.140625" style="65"/>
    <col min="8961" max="8962" width="0" style="65" hidden="1" customWidth="1"/>
    <col min="8963" max="8963" width="4.140625" style="65" customWidth="1"/>
    <col min="8964" max="8964" width="35" style="65" customWidth="1"/>
    <col min="8965" max="8965" width="6.7109375" style="65" customWidth="1"/>
    <col min="8966" max="9021" width="7.28515625" style="65" customWidth="1"/>
    <col min="9022" max="9216" width="9.140625" style="65"/>
    <col min="9217" max="9218" width="0" style="65" hidden="1" customWidth="1"/>
    <col min="9219" max="9219" width="4.140625" style="65" customWidth="1"/>
    <col min="9220" max="9220" width="35" style="65" customWidth="1"/>
    <col min="9221" max="9221" width="6.7109375" style="65" customWidth="1"/>
    <col min="9222" max="9277" width="7.28515625" style="65" customWidth="1"/>
    <col min="9278" max="9472" width="9.140625" style="65"/>
    <col min="9473" max="9474" width="0" style="65" hidden="1" customWidth="1"/>
    <col min="9475" max="9475" width="4.140625" style="65" customWidth="1"/>
    <col min="9476" max="9476" width="35" style="65" customWidth="1"/>
    <col min="9477" max="9477" width="6.7109375" style="65" customWidth="1"/>
    <col min="9478" max="9533" width="7.28515625" style="65" customWidth="1"/>
    <col min="9534" max="9728" width="9.140625" style="65"/>
    <col min="9729" max="9730" width="0" style="65" hidden="1" customWidth="1"/>
    <col min="9731" max="9731" width="4.140625" style="65" customWidth="1"/>
    <col min="9732" max="9732" width="35" style="65" customWidth="1"/>
    <col min="9733" max="9733" width="6.7109375" style="65" customWidth="1"/>
    <col min="9734" max="9789" width="7.28515625" style="65" customWidth="1"/>
    <col min="9790" max="9984" width="9.140625" style="65"/>
    <col min="9985" max="9986" width="0" style="65" hidden="1" customWidth="1"/>
    <col min="9987" max="9987" width="4.140625" style="65" customWidth="1"/>
    <col min="9988" max="9988" width="35" style="65" customWidth="1"/>
    <col min="9989" max="9989" width="6.7109375" style="65" customWidth="1"/>
    <col min="9990" max="10045" width="7.28515625" style="65" customWidth="1"/>
    <col min="10046" max="10240" width="9.140625" style="65"/>
    <col min="10241" max="10242" width="0" style="65" hidden="1" customWidth="1"/>
    <col min="10243" max="10243" width="4.140625" style="65" customWidth="1"/>
    <col min="10244" max="10244" width="35" style="65" customWidth="1"/>
    <col min="10245" max="10245" width="6.7109375" style="65" customWidth="1"/>
    <col min="10246" max="10301" width="7.28515625" style="65" customWidth="1"/>
    <col min="10302" max="10496" width="9.140625" style="65"/>
    <col min="10497" max="10498" width="0" style="65" hidden="1" customWidth="1"/>
    <col min="10499" max="10499" width="4.140625" style="65" customWidth="1"/>
    <col min="10500" max="10500" width="35" style="65" customWidth="1"/>
    <col min="10501" max="10501" width="6.7109375" style="65" customWidth="1"/>
    <col min="10502" max="10557" width="7.28515625" style="65" customWidth="1"/>
    <col min="10558" max="10752" width="9.140625" style="65"/>
    <col min="10753" max="10754" width="0" style="65" hidden="1" customWidth="1"/>
    <col min="10755" max="10755" width="4.140625" style="65" customWidth="1"/>
    <col min="10756" max="10756" width="35" style="65" customWidth="1"/>
    <col min="10757" max="10757" width="6.7109375" style="65" customWidth="1"/>
    <col min="10758" max="10813" width="7.28515625" style="65" customWidth="1"/>
    <col min="10814" max="11008" width="9.140625" style="65"/>
    <col min="11009" max="11010" width="0" style="65" hidden="1" customWidth="1"/>
    <col min="11011" max="11011" width="4.140625" style="65" customWidth="1"/>
    <col min="11012" max="11012" width="35" style="65" customWidth="1"/>
    <col min="11013" max="11013" width="6.7109375" style="65" customWidth="1"/>
    <col min="11014" max="11069" width="7.28515625" style="65" customWidth="1"/>
    <col min="11070" max="11264" width="9.140625" style="65"/>
    <col min="11265" max="11266" width="0" style="65" hidden="1" customWidth="1"/>
    <col min="11267" max="11267" width="4.140625" style="65" customWidth="1"/>
    <col min="11268" max="11268" width="35" style="65" customWidth="1"/>
    <col min="11269" max="11269" width="6.7109375" style="65" customWidth="1"/>
    <col min="11270" max="11325" width="7.28515625" style="65" customWidth="1"/>
    <col min="11326" max="11520" width="9.140625" style="65"/>
    <col min="11521" max="11522" width="0" style="65" hidden="1" customWidth="1"/>
    <col min="11523" max="11523" width="4.140625" style="65" customWidth="1"/>
    <col min="11524" max="11524" width="35" style="65" customWidth="1"/>
    <col min="11525" max="11525" width="6.7109375" style="65" customWidth="1"/>
    <col min="11526" max="11581" width="7.28515625" style="65" customWidth="1"/>
    <col min="11582" max="11776" width="9.140625" style="65"/>
    <col min="11777" max="11778" width="0" style="65" hidden="1" customWidth="1"/>
    <col min="11779" max="11779" width="4.140625" style="65" customWidth="1"/>
    <col min="11780" max="11780" width="35" style="65" customWidth="1"/>
    <col min="11781" max="11781" width="6.7109375" style="65" customWidth="1"/>
    <col min="11782" max="11837" width="7.28515625" style="65" customWidth="1"/>
    <col min="11838" max="12032" width="9.140625" style="65"/>
    <col min="12033" max="12034" width="0" style="65" hidden="1" customWidth="1"/>
    <col min="12035" max="12035" width="4.140625" style="65" customWidth="1"/>
    <col min="12036" max="12036" width="35" style="65" customWidth="1"/>
    <col min="12037" max="12037" width="6.7109375" style="65" customWidth="1"/>
    <col min="12038" max="12093" width="7.28515625" style="65" customWidth="1"/>
    <col min="12094" max="12288" width="9.140625" style="65"/>
    <col min="12289" max="12290" width="0" style="65" hidden="1" customWidth="1"/>
    <col min="12291" max="12291" width="4.140625" style="65" customWidth="1"/>
    <col min="12292" max="12292" width="35" style="65" customWidth="1"/>
    <col min="12293" max="12293" width="6.7109375" style="65" customWidth="1"/>
    <col min="12294" max="12349" width="7.28515625" style="65" customWidth="1"/>
    <col min="12350" max="12544" width="9.140625" style="65"/>
    <col min="12545" max="12546" width="0" style="65" hidden="1" customWidth="1"/>
    <col min="12547" max="12547" width="4.140625" style="65" customWidth="1"/>
    <col min="12548" max="12548" width="35" style="65" customWidth="1"/>
    <col min="12549" max="12549" width="6.7109375" style="65" customWidth="1"/>
    <col min="12550" max="12605" width="7.28515625" style="65" customWidth="1"/>
    <col min="12606" max="12800" width="9.140625" style="65"/>
    <col min="12801" max="12802" width="0" style="65" hidden="1" customWidth="1"/>
    <col min="12803" max="12803" width="4.140625" style="65" customWidth="1"/>
    <col min="12804" max="12804" width="35" style="65" customWidth="1"/>
    <col min="12805" max="12805" width="6.7109375" style="65" customWidth="1"/>
    <col min="12806" max="12861" width="7.28515625" style="65" customWidth="1"/>
    <col min="12862" max="13056" width="9.140625" style="65"/>
    <col min="13057" max="13058" width="0" style="65" hidden="1" customWidth="1"/>
    <col min="13059" max="13059" width="4.140625" style="65" customWidth="1"/>
    <col min="13060" max="13060" width="35" style="65" customWidth="1"/>
    <col min="13061" max="13061" width="6.7109375" style="65" customWidth="1"/>
    <col min="13062" max="13117" width="7.28515625" style="65" customWidth="1"/>
    <col min="13118" max="13312" width="9.140625" style="65"/>
    <col min="13313" max="13314" width="0" style="65" hidden="1" customWidth="1"/>
    <col min="13315" max="13315" width="4.140625" style="65" customWidth="1"/>
    <col min="13316" max="13316" width="35" style="65" customWidth="1"/>
    <col min="13317" max="13317" width="6.7109375" style="65" customWidth="1"/>
    <col min="13318" max="13373" width="7.28515625" style="65" customWidth="1"/>
    <col min="13374" max="13568" width="9.140625" style="65"/>
    <col min="13569" max="13570" width="0" style="65" hidden="1" customWidth="1"/>
    <col min="13571" max="13571" width="4.140625" style="65" customWidth="1"/>
    <col min="13572" max="13572" width="35" style="65" customWidth="1"/>
    <col min="13573" max="13573" width="6.7109375" style="65" customWidth="1"/>
    <col min="13574" max="13629" width="7.28515625" style="65" customWidth="1"/>
    <col min="13630" max="13824" width="9.140625" style="65"/>
    <col min="13825" max="13826" width="0" style="65" hidden="1" customWidth="1"/>
    <col min="13827" max="13827" width="4.140625" style="65" customWidth="1"/>
    <col min="13828" max="13828" width="35" style="65" customWidth="1"/>
    <col min="13829" max="13829" width="6.7109375" style="65" customWidth="1"/>
    <col min="13830" max="13885" width="7.28515625" style="65" customWidth="1"/>
    <col min="13886" max="14080" width="9.140625" style="65"/>
    <col min="14081" max="14082" width="0" style="65" hidden="1" customWidth="1"/>
    <col min="14083" max="14083" width="4.140625" style="65" customWidth="1"/>
    <col min="14084" max="14084" width="35" style="65" customWidth="1"/>
    <col min="14085" max="14085" width="6.7109375" style="65" customWidth="1"/>
    <col min="14086" max="14141" width="7.28515625" style="65" customWidth="1"/>
    <col min="14142" max="14336" width="9.140625" style="65"/>
    <col min="14337" max="14338" width="0" style="65" hidden="1" customWidth="1"/>
    <col min="14339" max="14339" width="4.140625" style="65" customWidth="1"/>
    <col min="14340" max="14340" width="35" style="65" customWidth="1"/>
    <col min="14341" max="14341" width="6.7109375" style="65" customWidth="1"/>
    <col min="14342" max="14397" width="7.28515625" style="65" customWidth="1"/>
    <col min="14398" max="14592" width="9.140625" style="65"/>
    <col min="14593" max="14594" width="0" style="65" hidden="1" customWidth="1"/>
    <col min="14595" max="14595" width="4.140625" style="65" customWidth="1"/>
    <col min="14596" max="14596" width="35" style="65" customWidth="1"/>
    <col min="14597" max="14597" width="6.7109375" style="65" customWidth="1"/>
    <col min="14598" max="14653" width="7.28515625" style="65" customWidth="1"/>
    <col min="14654" max="14848" width="9.140625" style="65"/>
    <col min="14849" max="14850" width="0" style="65" hidden="1" customWidth="1"/>
    <col min="14851" max="14851" width="4.140625" style="65" customWidth="1"/>
    <col min="14852" max="14852" width="35" style="65" customWidth="1"/>
    <col min="14853" max="14853" width="6.7109375" style="65" customWidth="1"/>
    <col min="14854" max="14909" width="7.28515625" style="65" customWidth="1"/>
    <col min="14910" max="15104" width="9.140625" style="65"/>
    <col min="15105" max="15106" width="0" style="65" hidden="1" customWidth="1"/>
    <col min="15107" max="15107" width="4.140625" style="65" customWidth="1"/>
    <col min="15108" max="15108" width="35" style="65" customWidth="1"/>
    <col min="15109" max="15109" width="6.7109375" style="65" customWidth="1"/>
    <col min="15110" max="15165" width="7.28515625" style="65" customWidth="1"/>
    <col min="15166" max="15360" width="9.140625" style="65"/>
    <col min="15361" max="15362" width="0" style="65" hidden="1" customWidth="1"/>
    <col min="15363" max="15363" width="4.140625" style="65" customWidth="1"/>
    <col min="15364" max="15364" width="35" style="65" customWidth="1"/>
    <col min="15365" max="15365" width="6.7109375" style="65" customWidth="1"/>
    <col min="15366" max="15421" width="7.28515625" style="65" customWidth="1"/>
    <col min="15422" max="15616" width="9.140625" style="65"/>
    <col min="15617" max="15618" width="0" style="65" hidden="1" customWidth="1"/>
    <col min="15619" max="15619" width="4.140625" style="65" customWidth="1"/>
    <col min="15620" max="15620" width="35" style="65" customWidth="1"/>
    <col min="15621" max="15621" width="6.7109375" style="65" customWidth="1"/>
    <col min="15622" max="15677" width="7.28515625" style="65" customWidth="1"/>
    <col min="15678" max="15872" width="9.140625" style="65"/>
    <col min="15873" max="15874" width="0" style="65" hidden="1" customWidth="1"/>
    <col min="15875" max="15875" width="4.140625" style="65" customWidth="1"/>
    <col min="15876" max="15876" width="35" style="65" customWidth="1"/>
    <col min="15877" max="15877" width="6.7109375" style="65" customWidth="1"/>
    <col min="15878" max="15933" width="7.28515625" style="65" customWidth="1"/>
    <col min="15934" max="16128" width="9.140625" style="65"/>
    <col min="16129" max="16130" width="0" style="65" hidden="1" customWidth="1"/>
    <col min="16131" max="16131" width="4.140625" style="65" customWidth="1"/>
    <col min="16132" max="16132" width="35" style="65" customWidth="1"/>
    <col min="16133" max="16133" width="6.7109375" style="65" customWidth="1"/>
    <col min="16134" max="16189" width="7.28515625" style="65" customWidth="1"/>
    <col min="16190" max="16384" width="9.140625" style="65"/>
  </cols>
  <sheetData>
    <row r="1" spans="1:61" hidden="1"/>
    <row r="2" spans="1:61" hidden="1"/>
    <row r="3" spans="1:61" hidden="1"/>
    <row r="4" spans="1:61" hidden="1">
      <c r="A4" s="66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</row>
    <row r="5" spans="1:61" hidden="1">
      <c r="A5" s="68"/>
    </row>
    <row r="6" spans="1:61" hidden="1">
      <c r="A6" s="68"/>
    </row>
    <row r="7" spans="1:61" ht="3.75" customHeight="1">
      <c r="A7" s="68"/>
      <c r="D7" s="69"/>
      <c r="E7" s="69"/>
      <c r="F7" s="69"/>
      <c r="G7" s="69"/>
      <c r="H7" s="69"/>
      <c r="I7" s="69"/>
      <c r="J7" s="69"/>
      <c r="K7" s="69"/>
      <c r="L7" s="69"/>
      <c r="M7" s="69"/>
      <c r="P7" s="69"/>
      <c r="Q7" s="69"/>
      <c r="T7" s="69"/>
      <c r="U7" s="69"/>
      <c r="X7" s="69"/>
      <c r="Y7" s="69"/>
      <c r="AB7" s="69"/>
      <c r="AC7" s="69"/>
      <c r="AF7" s="69"/>
      <c r="AG7" s="69"/>
      <c r="AJ7" s="69"/>
      <c r="AK7" s="69"/>
      <c r="AN7" s="69"/>
      <c r="AO7" s="69"/>
      <c r="AR7" s="69"/>
      <c r="AS7" s="69"/>
      <c r="AV7" s="69"/>
      <c r="AW7" s="69"/>
      <c r="AZ7" s="69"/>
      <c r="BA7" s="69"/>
      <c r="BD7" s="69"/>
      <c r="BE7" s="69"/>
      <c r="BH7" s="69"/>
      <c r="BI7" s="69"/>
    </row>
    <row r="8" spans="1:61" ht="12" customHeight="1">
      <c r="A8" s="68"/>
      <c r="D8" s="160" t="s">
        <v>320</v>
      </c>
      <c r="E8" s="162"/>
      <c r="F8" s="162"/>
      <c r="G8" s="162"/>
      <c r="H8" s="162"/>
      <c r="I8" s="162"/>
      <c r="J8" s="162"/>
      <c r="K8" s="162"/>
      <c r="L8" s="162"/>
      <c r="M8" s="70"/>
    </row>
    <row r="9" spans="1:61" ht="12" customHeight="1">
      <c r="D9" s="116" t="s">
        <v>473</v>
      </c>
      <c r="E9" s="69"/>
      <c r="F9" s="69"/>
      <c r="G9" s="69"/>
      <c r="H9" s="69"/>
      <c r="I9" s="69"/>
      <c r="J9" s="69"/>
      <c r="K9" s="69"/>
      <c r="L9" s="69"/>
    </row>
    <row r="10" spans="1:61" ht="12" customHeight="1">
      <c r="D10" s="163" t="str">
        <f>IF(org="","Не определено",org)</f>
        <v>ГУП НАО "Нарьян-Марская электростанция"</v>
      </c>
      <c r="E10" s="69"/>
      <c r="F10" s="69"/>
      <c r="G10" s="69"/>
      <c r="H10" s="69"/>
      <c r="I10" s="69"/>
      <c r="J10" s="69"/>
      <c r="K10" s="69"/>
      <c r="L10" s="69"/>
      <c r="BI10" s="166" t="s">
        <v>188</v>
      </c>
    </row>
    <row r="11" spans="1:61" ht="3.75" customHeight="1">
      <c r="D11" s="340"/>
      <c r="E11" s="340"/>
      <c r="F11" s="340"/>
      <c r="G11" s="340"/>
      <c r="H11" s="340"/>
      <c r="I11" s="164"/>
      <c r="J11" s="164"/>
      <c r="K11" s="164"/>
      <c r="L11" s="164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165"/>
      <c r="BB11" s="69"/>
      <c r="BC11" s="69"/>
      <c r="BD11" s="69"/>
      <c r="BE11" s="165"/>
      <c r="BF11" s="69"/>
      <c r="BG11" s="69"/>
      <c r="BH11" s="69"/>
    </row>
    <row r="12" spans="1:61" s="73" customFormat="1" ht="15" customHeight="1">
      <c r="C12" s="171"/>
      <c r="D12" s="341" t="s">
        <v>189</v>
      </c>
      <c r="E12" s="341" t="s">
        <v>190</v>
      </c>
      <c r="F12" s="342" t="s">
        <v>240</v>
      </c>
      <c r="G12" s="342"/>
      <c r="H12" s="342"/>
      <c r="I12" s="342"/>
      <c r="J12" s="342"/>
      <c r="K12" s="342"/>
      <c r="L12" s="342"/>
      <c r="M12" s="342"/>
      <c r="N12" s="342" t="s">
        <v>241</v>
      </c>
      <c r="O12" s="342"/>
      <c r="P12" s="342"/>
      <c r="Q12" s="342"/>
      <c r="R12" s="342"/>
      <c r="S12" s="342"/>
      <c r="T12" s="342"/>
      <c r="U12" s="342"/>
      <c r="V12" s="342" t="s">
        <v>252</v>
      </c>
      <c r="W12" s="342"/>
      <c r="X12" s="342"/>
      <c r="Y12" s="342"/>
      <c r="Z12" s="342"/>
      <c r="AA12" s="342"/>
      <c r="AB12" s="342"/>
      <c r="AC12" s="342"/>
      <c r="AD12" s="342" t="s">
        <v>252</v>
      </c>
      <c r="AE12" s="342"/>
      <c r="AF12" s="342"/>
      <c r="AG12" s="342"/>
      <c r="AH12" s="342"/>
      <c r="AI12" s="342"/>
      <c r="AJ12" s="342"/>
      <c r="AK12" s="342"/>
      <c r="AL12" s="345" t="s">
        <v>253</v>
      </c>
      <c r="AM12" s="345"/>
      <c r="AN12" s="345"/>
      <c r="AO12" s="345"/>
      <c r="AP12" s="345"/>
      <c r="AQ12" s="345"/>
      <c r="AR12" s="345"/>
      <c r="AS12" s="345"/>
      <c r="AT12" s="345" t="s">
        <v>253</v>
      </c>
      <c r="AU12" s="345"/>
      <c r="AV12" s="345"/>
      <c r="AW12" s="345"/>
      <c r="AX12" s="345"/>
      <c r="AY12" s="345"/>
      <c r="AZ12" s="345"/>
      <c r="BA12" s="345"/>
      <c r="BB12" s="343" t="s">
        <v>254</v>
      </c>
      <c r="BC12" s="343"/>
      <c r="BD12" s="343"/>
      <c r="BE12" s="343"/>
      <c r="BF12" s="343" t="s">
        <v>485</v>
      </c>
      <c r="BG12" s="343"/>
      <c r="BH12" s="343"/>
      <c r="BI12" s="344"/>
    </row>
    <row r="13" spans="1:61" s="73" customFormat="1" ht="35.25" customHeight="1">
      <c r="C13" s="171"/>
      <c r="D13" s="341"/>
      <c r="E13" s="341"/>
      <c r="F13" s="341" t="s">
        <v>245</v>
      </c>
      <c r="G13" s="341"/>
      <c r="H13" s="341"/>
      <c r="I13" s="341"/>
      <c r="J13" s="341" t="s">
        <v>246</v>
      </c>
      <c r="K13" s="341"/>
      <c r="L13" s="341"/>
      <c r="M13" s="341"/>
      <c r="N13" s="341" t="s">
        <v>255</v>
      </c>
      <c r="O13" s="341"/>
      <c r="P13" s="341"/>
      <c r="Q13" s="341"/>
      <c r="R13" s="341" t="s">
        <v>246</v>
      </c>
      <c r="S13" s="341"/>
      <c r="T13" s="341"/>
      <c r="U13" s="341"/>
      <c r="V13" s="341" t="s">
        <v>247</v>
      </c>
      <c r="W13" s="341"/>
      <c r="X13" s="341"/>
      <c r="Y13" s="341"/>
      <c r="Z13" s="341" t="s">
        <v>248</v>
      </c>
      <c r="AA13" s="341"/>
      <c r="AB13" s="341"/>
      <c r="AC13" s="341"/>
      <c r="AD13" s="341" t="s">
        <v>464</v>
      </c>
      <c r="AE13" s="341"/>
      <c r="AF13" s="341"/>
      <c r="AG13" s="341"/>
      <c r="AH13" s="341" t="s">
        <v>249</v>
      </c>
      <c r="AI13" s="341"/>
      <c r="AJ13" s="341"/>
      <c r="AK13" s="341"/>
      <c r="AL13" s="341" t="s">
        <v>193</v>
      </c>
      <c r="AM13" s="341"/>
      <c r="AN13" s="341"/>
      <c r="AO13" s="341"/>
      <c r="AP13" s="341" t="s">
        <v>194</v>
      </c>
      <c r="AQ13" s="341"/>
      <c r="AR13" s="341"/>
      <c r="AS13" s="341"/>
      <c r="AT13" s="341" t="s">
        <v>464</v>
      </c>
      <c r="AU13" s="341"/>
      <c r="AV13" s="341"/>
      <c r="AW13" s="341"/>
      <c r="AX13" s="341" t="s">
        <v>249</v>
      </c>
      <c r="AY13" s="341"/>
      <c r="AZ13" s="341"/>
      <c r="BA13" s="341"/>
      <c r="BB13" s="343"/>
      <c r="BC13" s="343"/>
      <c r="BD13" s="343"/>
      <c r="BE13" s="343"/>
      <c r="BF13" s="343"/>
      <c r="BG13" s="343"/>
      <c r="BH13" s="343"/>
      <c r="BI13" s="344"/>
    </row>
    <row r="14" spans="1:61" s="73" customFormat="1" ht="15" customHeight="1">
      <c r="C14" s="171"/>
      <c r="D14" s="341"/>
      <c r="E14" s="341"/>
      <c r="F14" s="341" t="s">
        <v>195</v>
      </c>
      <c r="G14" s="341" t="s">
        <v>196</v>
      </c>
      <c r="H14" s="341"/>
      <c r="I14" s="341"/>
      <c r="J14" s="341" t="s">
        <v>195</v>
      </c>
      <c r="K14" s="341" t="s">
        <v>196</v>
      </c>
      <c r="L14" s="341"/>
      <c r="M14" s="341"/>
      <c r="N14" s="341" t="s">
        <v>195</v>
      </c>
      <c r="O14" s="341" t="s">
        <v>196</v>
      </c>
      <c r="P14" s="341"/>
      <c r="Q14" s="341"/>
      <c r="R14" s="341" t="s">
        <v>195</v>
      </c>
      <c r="S14" s="341" t="s">
        <v>196</v>
      </c>
      <c r="T14" s="341"/>
      <c r="U14" s="341"/>
      <c r="V14" s="341" t="s">
        <v>195</v>
      </c>
      <c r="W14" s="341" t="s">
        <v>196</v>
      </c>
      <c r="X14" s="341"/>
      <c r="Y14" s="341"/>
      <c r="Z14" s="341" t="s">
        <v>195</v>
      </c>
      <c r="AA14" s="341" t="s">
        <v>196</v>
      </c>
      <c r="AB14" s="341"/>
      <c r="AC14" s="341"/>
      <c r="AD14" s="341" t="s">
        <v>195</v>
      </c>
      <c r="AE14" s="341" t="s">
        <v>196</v>
      </c>
      <c r="AF14" s="341"/>
      <c r="AG14" s="341"/>
      <c r="AH14" s="341" t="s">
        <v>195</v>
      </c>
      <c r="AI14" s="341" t="s">
        <v>196</v>
      </c>
      <c r="AJ14" s="341"/>
      <c r="AK14" s="341"/>
      <c r="AL14" s="341" t="s">
        <v>195</v>
      </c>
      <c r="AM14" s="341" t="s">
        <v>196</v>
      </c>
      <c r="AN14" s="341"/>
      <c r="AO14" s="341"/>
      <c r="AP14" s="341" t="s">
        <v>195</v>
      </c>
      <c r="AQ14" s="341" t="s">
        <v>196</v>
      </c>
      <c r="AR14" s="341"/>
      <c r="AS14" s="341"/>
      <c r="AT14" s="341" t="s">
        <v>195</v>
      </c>
      <c r="AU14" s="341" t="s">
        <v>196</v>
      </c>
      <c r="AV14" s="341"/>
      <c r="AW14" s="341"/>
      <c r="AX14" s="341" t="s">
        <v>195</v>
      </c>
      <c r="AY14" s="341" t="s">
        <v>196</v>
      </c>
      <c r="AZ14" s="341"/>
      <c r="BA14" s="341"/>
      <c r="BB14" s="341" t="s">
        <v>195</v>
      </c>
      <c r="BC14" s="341" t="s">
        <v>196</v>
      </c>
      <c r="BD14" s="341"/>
      <c r="BE14" s="341"/>
      <c r="BF14" s="341" t="s">
        <v>195</v>
      </c>
      <c r="BG14" s="341" t="s">
        <v>196</v>
      </c>
      <c r="BH14" s="341"/>
      <c r="BI14" s="346"/>
    </row>
    <row r="15" spans="1:61" s="73" customFormat="1">
      <c r="C15" s="171"/>
      <c r="D15" s="341"/>
      <c r="E15" s="341"/>
      <c r="F15" s="341"/>
      <c r="G15" s="233" t="s">
        <v>359</v>
      </c>
      <c r="H15" s="233" t="s">
        <v>201</v>
      </c>
      <c r="I15" s="233" t="s">
        <v>202</v>
      </c>
      <c r="J15" s="341"/>
      <c r="K15" s="233" t="s">
        <v>359</v>
      </c>
      <c r="L15" s="233" t="s">
        <v>201</v>
      </c>
      <c r="M15" s="233" t="s">
        <v>202</v>
      </c>
      <c r="N15" s="341"/>
      <c r="O15" s="233" t="s">
        <v>359</v>
      </c>
      <c r="P15" s="233" t="s">
        <v>201</v>
      </c>
      <c r="Q15" s="233" t="s">
        <v>202</v>
      </c>
      <c r="R15" s="341"/>
      <c r="S15" s="233" t="s">
        <v>359</v>
      </c>
      <c r="T15" s="233" t="s">
        <v>201</v>
      </c>
      <c r="U15" s="233" t="s">
        <v>202</v>
      </c>
      <c r="V15" s="341"/>
      <c r="W15" s="233" t="s">
        <v>359</v>
      </c>
      <c r="X15" s="233" t="s">
        <v>201</v>
      </c>
      <c r="Y15" s="233" t="s">
        <v>202</v>
      </c>
      <c r="Z15" s="341"/>
      <c r="AA15" s="233" t="s">
        <v>359</v>
      </c>
      <c r="AB15" s="233" t="s">
        <v>201</v>
      </c>
      <c r="AC15" s="233" t="s">
        <v>202</v>
      </c>
      <c r="AD15" s="341"/>
      <c r="AE15" s="233" t="s">
        <v>359</v>
      </c>
      <c r="AF15" s="233" t="s">
        <v>201</v>
      </c>
      <c r="AG15" s="233" t="s">
        <v>202</v>
      </c>
      <c r="AH15" s="341"/>
      <c r="AI15" s="233" t="s">
        <v>359</v>
      </c>
      <c r="AJ15" s="233" t="s">
        <v>201</v>
      </c>
      <c r="AK15" s="233" t="s">
        <v>202</v>
      </c>
      <c r="AL15" s="341"/>
      <c r="AM15" s="233" t="s">
        <v>359</v>
      </c>
      <c r="AN15" s="233" t="s">
        <v>201</v>
      </c>
      <c r="AO15" s="233" t="s">
        <v>202</v>
      </c>
      <c r="AP15" s="341"/>
      <c r="AQ15" s="233" t="s">
        <v>359</v>
      </c>
      <c r="AR15" s="233" t="s">
        <v>201</v>
      </c>
      <c r="AS15" s="233" t="s">
        <v>202</v>
      </c>
      <c r="AT15" s="341"/>
      <c r="AU15" s="233" t="s">
        <v>359</v>
      </c>
      <c r="AV15" s="233" t="s">
        <v>201</v>
      </c>
      <c r="AW15" s="233" t="s">
        <v>202</v>
      </c>
      <c r="AX15" s="341"/>
      <c r="AY15" s="233" t="s">
        <v>359</v>
      </c>
      <c r="AZ15" s="233" t="s">
        <v>201</v>
      </c>
      <c r="BA15" s="233" t="s">
        <v>202</v>
      </c>
      <c r="BB15" s="341"/>
      <c r="BC15" s="233" t="s">
        <v>359</v>
      </c>
      <c r="BD15" s="233" t="s">
        <v>201</v>
      </c>
      <c r="BE15" s="233" t="s">
        <v>202</v>
      </c>
      <c r="BF15" s="341"/>
      <c r="BG15" s="233" t="s">
        <v>359</v>
      </c>
      <c r="BH15" s="233" t="s">
        <v>201</v>
      </c>
      <c r="BI15" s="234" t="s">
        <v>202</v>
      </c>
    </row>
    <row r="16" spans="1:61" ht="12" customHeight="1">
      <c r="C16" s="69"/>
      <c r="D16" s="214">
        <v>1</v>
      </c>
      <c r="E16" s="214">
        <v>2</v>
      </c>
      <c r="F16" s="214">
        <v>3</v>
      </c>
      <c r="G16" s="214">
        <v>4</v>
      </c>
      <c r="H16" s="214">
        <v>5</v>
      </c>
      <c r="I16" s="214">
        <v>6</v>
      </c>
      <c r="J16" s="214">
        <v>7</v>
      </c>
      <c r="K16" s="214">
        <v>8</v>
      </c>
      <c r="L16" s="214">
        <v>9</v>
      </c>
      <c r="M16" s="214">
        <v>10</v>
      </c>
      <c r="N16" s="214">
        <v>11</v>
      </c>
      <c r="O16" s="214">
        <v>12</v>
      </c>
      <c r="P16" s="214">
        <v>13</v>
      </c>
      <c r="Q16" s="214">
        <v>14</v>
      </c>
      <c r="R16" s="214">
        <v>15</v>
      </c>
      <c r="S16" s="214">
        <v>16</v>
      </c>
      <c r="T16" s="214">
        <v>17</v>
      </c>
      <c r="U16" s="214">
        <v>18</v>
      </c>
      <c r="V16" s="214">
        <v>19</v>
      </c>
      <c r="W16" s="214">
        <v>20</v>
      </c>
      <c r="X16" s="214">
        <v>21</v>
      </c>
      <c r="Y16" s="214">
        <v>22</v>
      </c>
      <c r="Z16" s="214">
        <v>23</v>
      </c>
      <c r="AA16" s="214">
        <v>24</v>
      </c>
      <c r="AB16" s="214">
        <v>25</v>
      </c>
      <c r="AC16" s="214">
        <v>26</v>
      </c>
      <c r="AD16" s="214">
        <v>27</v>
      </c>
      <c r="AE16" s="214">
        <v>28</v>
      </c>
      <c r="AF16" s="214">
        <v>29</v>
      </c>
      <c r="AG16" s="214">
        <v>30</v>
      </c>
      <c r="AH16" s="214">
        <v>31</v>
      </c>
      <c r="AI16" s="214">
        <v>32</v>
      </c>
      <c r="AJ16" s="214">
        <v>33</v>
      </c>
      <c r="AK16" s="214">
        <v>34</v>
      </c>
      <c r="AL16" s="214">
        <v>35</v>
      </c>
      <c r="AM16" s="214">
        <v>36</v>
      </c>
      <c r="AN16" s="214">
        <v>37</v>
      </c>
      <c r="AO16" s="214">
        <v>38</v>
      </c>
      <c r="AP16" s="214">
        <v>39</v>
      </c>
      <c r="AQ16" s="214">
        <v>40</v>
      </c>
      <c r="AR16" s="214">
        <v>41</v>
      </c>
      <c r="AS16" s="214">
        <v>42</v>
      </c>
      <c r="AT16" s="214">
        <v>43</v>
      </c>
      <c r="AU16" s="214">
        <v>44</v>
      </c>
      <c r="AV16" s="214">
        <v>45</v>
      </c>
      <c r="AW16" s="214">
        <v>46</v>
      </c>
      <c r="AX16" s="214">
        <v>47</v>
      </c>
      <c r="AY16" s="214">
        <v>48</v>
      </c>
      <c r="AZ16" s="214">
        <v>49</v>
      </c>
      <c r="BA16" s="214">
        <v>50</v>
      </c>
      <c r="BB16" s="214">
        <v>51</v>
      </c>
      <c r="BC16" s="214">
        <v>52</v>
      </c>
      <c r="BD16" s="214">
        <v>53</v>
      </c>
      <c r="BE16" s="214">
        <v>54</v>
      </c>
      <c r="BF16" s="214">
        <v>55</v>
      </c>
      <c r="BG16" s="214">
        <v>56</v>
      </c>
      <c r="BH16" s="214">
        <v>57</v>
      </c>
      <c r="BI16" s="215">
        <v>58</v>
      </c>
    </row>
    <row r="17" spans="3:61" ht="33.75">
      <c r="C17" s="69"/>
      <c r="D17" s="248" t="s">
        <v>469</v>
      </c>
      <c r="E17" s="250" t="s">
        <v>321</v>
      </c>
      <c r="F17" s="261">
        <f>SUM(G17:I17)</f>
        <v>0</v>
      </c>
      <c r="G17" s="261">
        <f>G18+G26+G35</f>
        <v>0</v>
      </c>
      <c r="H17" s="261">
        <f>H18+H26+H35</f>
        <v>0</v>
      </c>
      <c r="I17" s="261">
        <f>I18+I26+I35</f>
        <v>0</v>
      </c>
      <c r="J17" s="261">
        <f>SUM(K17:M17)</f>
        <v>0</v>
      </c>
      <c r="K17" s="261">
        <f>K18+K26+K35</f>
        <v>0</v>
      </c>
      <c r="L17" s="261">
        <f>L18+L26+L35</f>
        <v>0</v>
      </c>
      <c r="M17" s="261">
        <f>M18+M26+M35</f>
        <v>0</v>
      </c>
      <c r="N17" s="261">
        <f>SUM(O17:Q17)</f>
        <v>0</v>
      </c>
      <c r="O17" s="261">
        <f>O18+O26+O35</f>
        <v>0</v>
      </c>
      <c r="P17" s="261">
        <f>P18+P26+P35</f>
        <v>0</v>
      </c>
      <c r="Q17" s="261">
        <f>Q18+Q26+Q35</f>
        <v>0</v>
      </c>
      <c r="R17" s="261">
        <f>SUM(S17:U17)</f>
        <v>0</v>
      </c>
      <c r="S17" s="261">
        <f>S18+S26+S35</f>
        <v>0</v>
      </c>
      <c r="T17" s="261">
        <f>T18+T26+T35</f>
        <v>0</v>
      </c>
      <c r="U17" s="261">
        <f>U18+U26+U35</f>
        <v>0</v>
      </c>
      <c r="V17" s="261">
        <f>SUM(W17:Y17)</f>
        <v>0</v>
      </c>
      <c r="W17" s="261">
        <f>W18+W26+W35</f>
        <v>0</v>
      </c>
      <c r="X17" s="261">
        <f>X18+X26+X35</f>
        <v>0</v>
      </c>
      <c r="Y17" s="261">
        <f>Y18+Y26+Y35</f>
        <v>0</v>
      </c>
      <c r="Z17" s="261">
        <f>SUM(AA17:AC17)</f>
        <v>0</v>
      </c>
      <c r="AA17" s="261">
        <f>AA18+AA26+AA35</f>
        <v>0</v>
      </c>
      <c r="AB17" s="261">
        <f>AB18+AB26+AB35</f>
        <v>0</v>
      </c>
      <c r="AC17" s="261">
        <f>AC18+AC26+AC35</f>
        <v>0</v>
      </c>
      <c r="AD17" s="261">
        <f>SUM(AE17:AG17)</f>
        <v>0</v>
      </c>
      <c r="AE17" s="261">
        <f>AE18+AE26+AE35</f>
        <v>0</v>
      </c>
      <c r="AF17" s="261">
        <f>AF18+AF26+AF35</f>
        <v>0</v>
      </c>
      <c r="AG17" s="261">
        <f>AG18+AG26+AG35</f>
        <v>0</v>
      </c>
      <c r="AH17" s="261">
        <f>SUM(AI17:AK17)</f>
        <v>0</v>
      </c>
      <c r="AI17" s="261">
        <f>AI18+AI26+AI35</f>
        <v>0</v>
      </c>
      <c r="AJ17" s="261">
        <f>AJ18+AJ26+AJ35</f>
        <v>0</v>
      </c>
      <c r="AK17" s="261">
        <f>AK18+AK26+AK35</f>
        <v>0</v>
      </c>
      <c r="AL17" s="261">
        <f>SUM(AM17:AO17)</f>
        <v>0</v>
      </c>
      <c r="AM17" s="261">
        <f>AM18+AM26+AM35</f>
        <v>0</v>
      </c>
      <c r="AN17" s="261">
        <f>AN18+AN26+AN35</f>
        <v>0</v>
      </c>
      <c r="AO17" s="261">
        <f>AO18+AO26+AO35</f>
        <v>0</v>
      </c>
      <c r="AP17" s="261">
        <f>SUM(AQ17:AS17)</f>
        <v>0</v>
      </c>
      <c r="AQ17" s="261">
        <f>AQ18+AQ26+AQ35</f>
        <v>0</v>
      </c>
      <c r="AR17" s="261">
        <f>AR18+AR26+AR35</f>
        <v>0</v>
      </c>
      <c r="AS17" s="261">
        <f>AS18+AS26+AS35</f>
        <v>0</v>
      </c>
      <c r="AT17" s="261">
        <f>SUM(AU17:AW17)</f>
        <v>0</v>
      </c>
      <c r="AU17" s="261">
        <f>AU18+AU26+AU35</f>
        <v>0</v>
      </c>
      <c r="AV17" s="261">
        <f>AV18+AV26+AV35</f>
        <v>0</v>
      </c>
      <c r="AW17" s="261">
        <f>AW18+AW26+AW35</f>
        <v>0</v>
      </c>
      <c r="AX17" s="261">
        <f>SUM(AY17:BA17)</f>
        <v>0</v>
      </c>
      <c r="AY17" s="261">
        <f>AY18+AY26+AY35</f>
        <v>0</v>
      </c>
      <c r="AZ17" s="261">
        <f>AZ18+AZ26+AZ35</f>
        <v>0</v>
      </c>
      <c r="BA17" s="261">
        <f>BA18+BA26+BA35</f>
        <v>0</v>
      </c>
      <c r="BB17" s="261">
        <f>SUM(BC17:BE17)</f>
        <v>0</v>
      </c>
      <c r="BC17" s="261">
        <f>BC18+BC26+BC35</f>
        <v>0</v>
      </c>
      <c r="BD17" s="261">
        <f>BD18+BD26+BD35</f>
        <v>0</v>
      </c>
      <c r="BE17" s="261">
        <f>BE18+BE26+BE35</f>
        <v>0</v>
      </c>
      <c r="BF17" s="261">
        <f>SUM(BG17:BI17)</f>
        <v>0</v>
      </c>
      <c r="BG17" s="261">
        <f>BG18+BG26+BG35</f>
        <v>0</v>
      </c>
      <c r="BH17" s="261">
        <f>BH18+BH26+BH35</f>
        <v>0</v>
      </c>
      <c r="BI17" s="262">
        <f>BI18+BI26+BI35</f>
        <v>0</v>
      </c>
    </row>
    <row r="18" spans="3:61" ht="22.5">
      <c r="C18" s="69"/>
      <c r="D18" s="248" t="s">
        <v>203</v>
      </c>
      <c r="E18" s="250" t="s">
        <v>322</v>
      </c>
      <c r="F18" s="263">
        <f>SUM(F19:F25)</f>
        <v>0</v>
      </c>
      <c r="G18" s="263">
        <f t="shared" ref="G18:M18" si="0">SUM(G19:G25)</f>
        <v>0</v>
      </c>
      <c r="H18" s="263">
        <f t="shared" si="0"/>
        <v>0</v>
      </c>
      <c r="I18" s="263">
        <f t="shared" si="0"/>
        <v>0</v>
      </c>
      <c r="J18" s="263">
        <f>SUM(J19:J25)</f>
        <v>0</v>
      </c>
      <c r="K18" s="263">
        <f t="shared" si="0"/>
        <v>0</v>
      </c>
      <c r="L18" s="263">
        <f t="shared" si="0"/>
        <v>0</v>
      </c>
      <c r="M18" s="263">
        <f t="shared" si="0"/>
        <v>0</v>
      </c>
      <c r="N18" s="263">
        <f t="shared" ref="N18:BI18" si="1">SUM(N19:N25)</f>
        <v>0</v>
      </c>
      <c r="O18" s="263">
        <f t="shared" si="1"/>
        <v>0</v>
      </c>
      <c r="P18" s="263">
        <f t="shared" si="1"/>
        <v>0</v>
      </c>
      <c r="Q18" s="263">
        <f t="shared" si="1"/>
        <v>0</v>
      </c>
      <c r="R18" s="263">
        <f t="shared" si="1"/>
        <v>0</v>
      </c>
      <c r="S18" s="263">
        <f t="shared" si="1"/>
        <v>0</v>
      </c>
      <c r="T18" s="263">
        <f t="shared" si="1"/>
        <v>0</v>
      </c>
      <c r="U18" s="263">
        <f t="shared" si="1"/>
        <v>0</v>
      </c>
      <c r="V18" s="263">
        <f t="shared" si="1"/>
        <v>0</v>
      </c>
      <c r="W18" s="263">
        <f t="shared" si="1"/>
        <v>0</v>
      </c>
      <c r="X18" s="263">
        <f t="shared" si="1"/>
        <v>0</v>
      </c>
      <c r="Y18" s="263">
        <f t="shared" si="1"/>
        <v>0</v>
      </c>
      <c r="Z18" s="263">
        <f t="shared" si="1"/>
        <v>0</v>
      </c>
      <c r="AA18" s="263">
        <f t="shared" si="1"/>
        <v>0</v>
      </c>
      <c r="AB18" s="263">
        <f t="shared" si="1"/>
        <v>0</v>
      </c>
      <c r="AC18" s="263">
        <f t="shared" si="1"/>
        <v>0</v>
      </c>
      <c r="AD18" s="263">
        <f t="shared" si="1"/>
        <v>0</v>
      </c>
      <c r="AE18" s="263">
        <f t="shared" si="1"/>
        <v>0</v>
      </c>
      <c r="AF18" s="263">
        <f t="shared" si="1"/>
        <v>0</v>
      </c>
      <c r="AG18" s="263">
        <f t="shared" si="1"/>
        <v>0</v>
      </c>
      <c r="AH18" s="263">
        <f t="shared" si="1"/>
        <v>0</v>
      </c>
      <c r="AI18" s="263">
        <f t="shared" si="1"/>
        <v>0</v>
      </c>
      <c r="AJ18" s="263">
        <f t="shared" si="1"/>
        <v>0</v>
      </c>
      <c r="AK18" s="263">
        <f t="shared" si="1"/>
        <v>0</v>
      </c>
      <c r="AL18" s="263">
        <f t="shared" si="1"/>
        <v>0</v>
      </c>
      <c r="AM18" s="263">
        <f t="shared" si="1"/>
        <v>0</v>
      </c>
      <c r="AN18" s="263">
        <f t="shared" si="1"/>
        <v>0</v>
      </c>
      <c r="AO18" s="263">
        <f t="shared" si="1"/>
        <v>0</v>
      </c>
      <c r="AP18" s="263">
        <f t="shared" si="1"/>
        <v>0</v>
      </c>
      <c r="AQ18" s="263">
        <f t="shared" si="1"/>
        <v>0</v>
      </c>
      <c r="AR18" s="263">
        <f t="shared" si="1"/>
        <v>0</v>
      </c>
      <c r="AS18" s="263">
        <f t="shared" si="1"/>
        <v>0</v>
      </c>
      <c r="AT18" s="263">
        <f t="shared" si="1"/>
        <v>0</v>
      </c>
      <c r="AU18" s="263">
        <f t="shared" si="1"/>
        <v>0</v>
      </c>
      <c r="AV18" s="263">
        <f t="shared" si="1"/>
        <v>0</v>
      </c>
      <c r="AW18" s="263">
        <f t="shared" si="1"/>
        <v>0</v>
      </c>
      <c r="AX18" s="263">
        <f t="shared" si="1"/>
        <v>0</v>
      </c>
      <c r="AY18" s="263">
        <f t="shared" si="1"/>
        <v>0</v>
      </c>
      <c r="AZ18" s="263">
        <f t="shared" si="1"/>
        <v>0</v>
      </c>
      <c r="BA18" s="263">
        <f t="shared" si="1"/>
        <v>0</v>
      </c>
      <c r="BB18" s="263">
        <f t="shared" si="1"/>
        <v>0</v>
      </c>
      <c r="BC18" s="263">
        <f t="shared" si="1"/>
        <v>0</v>
      </c>
      <c r="BD18" s="263">
        <f t="shared" si="1"/>
        <v>0</v>
      </c>
      <c r="BE18" s="263">
        <f t="shared" si="1"/>
        <v>0</v>
      </c>
      <c r="BF18" s="263">
        <f t="shared" si="1"/>
        <v>0</v>
      </c>
      <c r="BG18" s="263">
        <f t="shared" si="1"/>
        <v>0</v>
      </c>
      <c r="BH18" s="263">
        <f t="shared" si="1"/>
        <v>0</v>
      </c>
      <c r="BI18" s="264">
        <f t="shared" si="1"/>
        <v>0</v>
      </c>
    </row>
    <row r="19" spans="3:61" ht="15" customHeight="1">
      <c r="C19" s="69"/>
      <c r="D19" s="243" t="s">
        <v>204</v>
      </c>
      <c r="E19" s="242" t="s">
        <v>323</v>
      </c>
      <c r="F19" s="261">
        <f t="shared" ref="F19:F25" si="2">SUM(G19:I19)</f>
        <v>0</v>
      </c>
      <c r="G19" s="265"/>
      <c r="H19" s="265"/>
      <c r="I19" s="265"/>
      <c r="J19" s="261">
        <f t="shared" ref="J19:J25" si="3">SUM(K19:M19)</f>
        <v>0</v>
      </c>
      <c r="K19" s="265"/>
      <c r="L19" s="265"/>
      <c r="M19" s="265"/>
      <c r="N19" s="261">
        <f t="shared" ref="N19:N25" si="4">SUM(O19:Q19)</f>
        <v>0</v>
      </c>
      <c r="O19" s="265"/>
      <c r="P19" s="265"/>
      <c r="Q19" s="265"/>
      <c r="R19" s="261">
        <f t="shared" ref="R19:R25" si="5">SUM(S19:U19)</f>
        <v>0</v>
      </c>
      <c r="S19" s="265"/>
      <c r="T19" s="265"/>
      <c r="U19" s="265"/>
      <c r="V19" s="261">
        <f t="shared" ref="V19:V25" si="6">SUM(W19:Y19)</f>
        <v>0</v>
      </c>
      <c r="W19" s="265"/>
      <c r="X19" s="265"/>
      <c r="Y19" s="265"/>
      <c r="Z19" s="261">
        <f t="shared" ref="Z19:Z25" si="7">SUM(AA19:AC19)</f>
        <v>0</v>
      </c>
      <c r="AA19" s="265"/>
      <c r="AB19" s="265"/>
      <c r="AC19" s="265"/>
      <c r="AD19" s="261">
        <f t="shared" ref="AD19:AD25" si="8">SUM(AE19:AG19)</f>
        <v>0</v>
      </c>
      <c r="AE19" s="265"/>
      <c r="AF19" s="265"/>
      <c r="AG19" s="265"/>
      <c r="AH19" s="261">
        <f t="shared" ref="AH19:AH25" si="9">SUM(AI19:AK19)</f>
        <v>0</v>
      </c>
      <c r="AI19" s="265"/>
      <c r="AJ19" s="265"/>
      <c r="AK19" s="265"/>
      <c r="AL19" s="261">
        <f t="shared" ref="AL19:AL25" si="10">SUM(AM19:AO19)</f>
        <v>0</v>
      </c>
      <c r="AM19" s="265"/>
      <c r="AN19" s="265"/>
      <c r="AO19" s="265"/>
      <c r="AP19" s="261">
        <f t="shared" ref="AP19:AP25" si="11">SUM(AQ19:AS19)</f>
        <v>0</v>
      </c>
      <c r="AQ19" s="265"/>
      <c r="AR19" s="265"/>
      <c r="AS19" s="265"/>
      <c r="AT19" s="261">
        <f t="shared" ref="AT19:AT25" si="12">SUM(AU19:AW19)</f>
        <v>0</v>
      </c>
      <c r="AU19" s="265"/>
      <c r="AV19" s="265"/>
      <c r="AW19" s="265"/>
      <c r="AX19" s="261">
        <f t="shared" ref="AX19:AX25" si="13">SUM(AY19:BA19)</f>
        <v>0</v>
      </c>
      <c r="AY19" s="265"/>
      <c r="AZ19" s="265"/>
      <c r="BA19" s="265"/>
      <c r="BB19" s="261">
        <f t="shared" ref="BB19:BB25" si="14">SUM(BC19:BE19)</f>
        <v>0</v>
      </c>
      <c r="BC19" s="265"/>
      <c r="BD19" s="265"/>
      <c r="BE19" s="265"/>
      <c r="BF19" s="261">
        <f t="shared" ref="BF19:BF25" si="15">SUM(BG19:BI19)</f>
        <v>0</v>
      </c>
      <c r="BG19" s="265"/>
      <c r="BH19" s="265"/>
      <c r="BI19" s="266"/>
    </row>
    <row r="20" spans="3:61" ht="15" customHeight="1">
      <c r="C20" s="69"/>
      <c r="D20" s="243" t="s">
        <v>205</v>
      </c>
      <c r="E20" s="242" t="s">
        <v>324</v>
      </c>
      <c r="F20" s="261">
        <f t="shared" si="2"/>
        <v>0</v>
      </c>
      <c r="G20" s="265"/>
      <c r="H20" s="265"/>
      <c r="I20" s="265"/>
      <c r="J20" s="261">
        <f t="shared" si="3"/>
        <v>0</v>
      </c>
      <c r="K20" s="265"/>
      <c r="L20" s="265"/>
      <c r="M20" s="265"/>
      <c r="N20" s="261">
        <f t="shared" si="4"/>
        <v>0</v>
      </c>
      <c r="O20" s="265"/>
      <c r="P20" s="265"/>
      <c r="Q20" s="265"/>
      <c r="R20" s="261">
        <f t="shared" si="5"/>
        <v>0</v>
      </c>
      <c r="S20" s="265"/>
      <c r="T20" s="265"/>
      <c r="U20" s="265"/>
      <c r="V20" s="261">
        <f t="shared" si="6"/>
        <v>0</v>
      </c>
      <c r="W20" s="265"/>
      <c r="X20" s="265"/>
      <c r="Y20" s="265"/>
      <c r="Z20" s="261">
        <f t="shared" si="7"/>
        <v>0</v>
      </c>
      <c r="AA20" s="265"/>
      <c r="AB20" s="265"/>
      <c r="AC20" s="265"/>
      <c r="AD20" s="261">
        <f t="shared" si="8"/>
        <v>0</v>
      </c>
      <c r="AE20" s="265"/>
      <c r="AF20" s="265"/>
      <c r="AG20" s="265"/>
      <c r="AH20" s="261">
        <f t="shared" si="9"/>
        <v>0</v>
      </c>
      <c r="AI20" s="265"/>
      <c r="AJ20" s="265"/>
      <c r="AK20" s="265"/>
      <c r="AL20" s="261">
        <f t="shared" si="10"/>
        <v>0</v>
      </c>
      <c r="AM20" s="265"/>
      <c r="AN20" s="265"/>
      <c r="AO20" s="265"/>
      <c r="AP20" s="261">
        <f t="shared" si="11"/>
        <v>0</v>
      </c>
      <c r="AQ20" s="265"/>
      <c r="AR20" s="265"/>
      <c r="AS20" s="265"/>
      <c r="AT20" s="261">
        <f t="shared" si="12"/>
        <v>0</v>
      </c>
      <c r="AU20" s="265"/>
      <c r="AV20" s="265"/>
      <c r="AW20" s="265"/>
      <c r="AX20" s="261">
        <f t="shared" si="13"/>
        <v>0</v>
      </c>
      <c r="AY20" s="265"/>
      <c r="AZ20" s="265"/>
      <c r="BA20" s="265"/>
      <c r="BB20" s="261">
        <f t="shared" si="14"/>
        <v>0</v>
      </c>
      <c r="BC20" s="265"/>
      <c r="BD20" s="265"/>
      <c r="BE20" s="265"/>
      <c r="BF20" s="261">
        <f t="shared" si="15"/>
        <v>0</v>
      </c>
      <c r="BG20" s="265"/>
      <c r="BH20" s="265"/>
      <c r="BI20" s="266"/>
    </row>
    <row r="21" spans="3:61" ht="15" customHeight="1">
      <c r="C21" s="69"/>
      <c r="D21" s="243" t="s">
        <v>206</v>
      </c>
      <c r="E21" s="242" t="s">
        <v>325</v>
      </c>
      <c r="F21" s="261">
        <f t="shared" si="2"/>
        <v>0</v>
      </c>
      <c r="G21" s="267"/>
      <c r="H21" s="265"/>
      <c r="I21" s="265"/>
      <c r="J21" s="261">
        <f t="shared" si="3"/>
        <v>0</v>
      </c>
      <c r="K21" s="265"/>
      <c r="L21" s="265"/>
      <c r="M21" s="265"/>
      <c r="N21" s="261">
        <f t="shared" si="4"/>
        <v>0</v>
      </c>
      <c r="O21" s="265"/>
      <c r="P21" s="265"/>
      <c r="Q21" s="265"/>
      <c r="R21" s="261">
        <f t="shared" si="5"/>
        <v>0</v>
      </c>
      <c r="S21" s="265"/>
      <c r="T21" s="265"/>
      <c r="U21" s="265"/>
      <c r="V21" s="261">
        <f t="shared" si="6"/>
        <v>0</v>
      </c>
      <c r="W21" s="265"/>
      <c r="X21" s="265"/>
      <c r="Y21" s="265"/>
      <c r="Z21" s="261">
        <f t="shared" si="7"/>
        <v>0</v>
      </c>
      <c r="AA21" s="265"/>
      <c r="AB21" s="265"/>
      <c r="AC21" s="265"/>
      <c r="AD21" s="261">
        <f t="shared" si="8"/>
        <v>0</v>
      </c>
      <c r="AE21" s="265"/>
      <c r="AF21" s="265"/>
      <c r="AG21" s="265"/>
      <c r="AH21" s="261">
        <f t="shared" si="9"/>
        <v>0</v>
      </c>
      <c r="AI21" s="265"/>
      <c r="AJ21" s="265"/>
      <c r="AK21" s="265"/>
      <c r="AL21" s="261">
        <f t="shared" si="10"/>
        <v>0</v>
      </c>
      <c r="AM21" s="265"/>
      <c r="AN21" s="265"/>
      <c r="AO21" s="265"/>
      <c r="AP21" s="261">
        <f t="shared" si="11"/>
        <v>0</v>
      </c>
      <c r="AQ21" s="265"/>
      <c r="AR21" s="265"/>
      <c r="AS21" s="265"/>
      <c r="AT21" s="261">
        <f t="shared" si="12"/>
        <v>0</v>
      </c>
      <c r="AU21" s="265"/>
      <c r="AV21" s="265"/>
      <c r="AW21" s="265"/>
      <c r="AX21" s="261">
        <f t="shared" si="13"/>
        <v>0</v>
      </c>
      <c r="AY21" s="265"/>
      <c r="AZ21" s="265"/>
      <c r="BA21" s="265"/>
      <c r="BB21" s="261">
        <f t="shared" si="14"/>
        <v>0</v>
      </c>
      <c r="BC21" s="265"/>
      <c r="BD21" s="265"/>
      <c r="BE21" s="265"/>
      <c r="BF21" s="261">
        <f t="shared" si="15"/>
        <v>0</v>
      </c>
      <c r="BG21" s="265"/>
      <c r="BH21" s="265"/>
      <c r="BI21" s="266"/>
    </row>
    <row r="22" spans="3:61" ht="15" customHeight="1">
      <c r="C22" s="69"/>
      <c r="D22" s="243" t="s">
        <v>208</v>
      </c>
      <c r="E22" s="242" t="s">
        <v>326</v>
      </c>
      <c r="F22" s="261">
        <f t="shared" si="2"/>
        <v>0</v>
      </c>
      <c r="G22" s="265"/>
      <c r="H22" s="265"/>
      <c r="I22" s="265"/>
      <c r="J22" s="261">
        <f t="shared" si="3"/>
        <v>0</v>
      </c>
      <c r="K22" s="265"/>
      <c r="L22" s="265"/>
      <c r="M22" s="265"/>
      <c r="N22" s="261">
        <f t="shared" si="4"/>
        <v>0</v>
      </c>
      <c r="O22" s="265"/>
      <c r="P22" s="265"/>
      <c r="Q22" s="265"/>
      <c r="R22" s="261">
        <f t="shared" si="5"/>
        <v>0</v>
      </c>
      <c r="S22" s="265"/>
      <c r="T22" s="265"/>
      <c r="U22" s="265"/>
      <c r="V22" s="261">
        <f t="shared" si="6"/>
        <v>0</v>
      </c>
      <c r="W22" s="265"/>
      <c r="X22" s="265"/>
      <c r="Y22" s="265"/>
      <c r="Z22" s="261">
        <f t="shared" si="7"/>
        <v>0</v>
      </c>
      <c r="AA22" s="265"/>
      <c r="AB22" s="265"/>
      <c r="AC22" s="265"/>
      <c r="AD22" s="261">
        <f t="shared" si="8"/>
        <v>0</v>
      </c>
      <c r="AE22" s="265"/>
      <c r="AF22" s="265"/>
      <c r="AG22" s="265"/>
      <c r="AH22" s="261">
        <f t="shared" si="9"/>
        <v>0</v>
      </c>
      <c r="AI22" s="265"/>
      <c r="AJ22" s="265"/>
      <c r="AK22" s="265"/>
      <c r="AL22" s="261">
        <f t="shared" si="10"/>
        <v>0</v>
      </c>
      <c r="AM22" s="265"/>
      <c r="AN22" s="265"/>
      <c r="AO22" s="265"/>
      <c r="AP22" s="261">
        <f t="shared" si="11"/>
        <v>0</v>
      </c>
      <c r="AQ22" s="265"/>
      <c r="AR22" s="265"/>
      <c r="AS22" s="265"/>
      <c r="AT22" s="261">
        <f t="shared" si="12"/>
        <v>0</v>
      </c>
      <c r="AU22" s="265"/>
      <c r="AV22" s="265"/>
      <c r="AW22" s="265"/>
      <c r="AX22" s="261">
        <f t="shared" si="13"/>
        <v>0</v>
      </c>
      <c r="AY22" s="265"/>
      <c r="AZ22" s="265"/>
      <c r="BA22" s="265"/>
      <c r="BB22" s="261">
        <f t="shared" si="14"/>
        <v>0</v>
      </c>
      <c r="BC22" s="265"/>
      <c r="BD22" s="265"/>
      <c r="BE22" s="265"/>
      <c r="BF22" s="261">
        <f t="shared" si="15"/>
        <v>0</v>
      </c>
      <c r="BG22" s="265"/>
      <c r="BH22" s="265"/>
      <c r="BI22" s="266"/>
    </row>
    <row r="23" spans="3:61" ht="15" customHeight="1">
      <c r="C23" s="69"/>
      <c r="D23" s="243" t="s">
        <v>211</v>
      </c>
      <c r="E23" s="242" t="s">
        <v>327</v>
      </c>
      <c r="F23" s="261">
        <f t="shared" si="2"/>
        <v>0</v>
      </c>
      <c r="G23" s="265"/>
      <c r="H23" s="265"/>
      <c r="I23" s="265"/>
      <c r="J23" s="261">
        <f t="shared" si="3"/>
        <v>0</v>
      </c>
      <c r="K23" s="265"/>
      <c r="L23" s="265"/>
      <c r="M23" s="265"/>
      <c r="N23" s="261">
        <f t="shared" si="4"/>
        <v>0</v>
      </c>
      <c r="O23" s="265"/>
      <c r="P23" s="265"/>
      <c r="Q23" s="265"/>
      <c r="R23" s="261">
        <f t="shared" si="5"/>
        <v>0</v>
      </c>
      <c r="S23" s="265"/>
      <c r="T23" s="265"/>
      <c r="U23" s="265"/>
      <c r="V23" s="261">
        <f t="shared" si="6"/>
        <v>0</v>
      </c>
      <c r="W23" s="265"/>
      <c r="X23" s="265"/>
      <c r="Y23" s="265"/>
      <c r="Z23" s="261">
        <f t="shared" si="7"/>
        <v>0</v>
      </c>
      <c r="AA23" s="265"/>
      <c r="AB23" s="265"/>
      <c r="AC23" s="265"/>
      <c r="AD23" s="261">
        <f t="shared" si="8"/>
        <v>0</v>
      </c>
      <c r="AE23" s="265"/>
      <c r="AF23" s="265"/>
      <c r="AG23" s="265"/>
      <c r="AH23" s="261">
        <f t="shared" si="9"/>
        <v>0</v>
      </c>
      <c r="AI23" s="265"/>
      <c r="AJ23" s="265"/>
      <c r="AK23" s="265"/>
      <c r="AL23" s="261">
        <f t="shared" si="10"/>
        <v>0</v>
      </c>
      <c r="AM23" s="265"/>
      <c r="AN23" s="265"/>
      <c r="AO23" s="265"/>
      <c r="AP23" s="261">
        <f t="shared" si="11"/>
        <v>0</v>
      </c>
      <c r="AQ23" s="265"/>
      <c r="AR23" s="265"/>
      <c r="AS23" s="265"/>
      <c r="AT23" s="261">
        <f t="shared" si="12"/>
        <v>0</v>
      </c>
      <c r="AU23" s="265"/>
      <c r="AV23" s="265"/>
      <c r="AW23" s="265"/>
      <c r="AX23" s="261">
        <f t="shared" si="13"/>
        <v>0</v>
      </c>
      <c r="AY23" s="265"/>
      <c r="AZ23" s="265"/>
      <c r="BA23" s="265"/>
      <c r="BB23" s="261">
        <f t="shared" si="14"/>
        <v>0</v>
      </c>
      <c r="BC23" s="265"/>
      <c r="BD23" s="265"/>
      <c r="BE23" s="265"/>
      <c r="BF23" s="261">
        <f t="shared" si="15"/>
        <v>0</v>
      </c>
      <c r="BG23" s="265"/>
      <c r="BH23" s="265"/>
      <c r="BI23" s="266"/>
    </row>
    <row r="24" spans="3:61" ht="15" customHeight="1">
      <c r="C24" s="69"/>
      <c r="D24" s="243" t="s">
        <v>209</v>
      </c>
      <c r="E24" s="242" t="s">
        <v>328</v>
      </c>
      <c r="F24" s="261">
        <f t="shared" si="2"/>
        <v>0</v>
      </c>
      <c r="G24" s="265"/>
      <c r="H24" s="265"/>
      <c r="I24" s="265"/>
      <c r="J24" s="261">
        <f t="shared" si="3"/>
        <v>0</v>
      </c>
      <c r="K24" s="265"/>
      <c r="L24" s="265"/>
      <c r="M24" s="265"/>
      <c r="N24" s="261">
        <f t="shared" si="4"/>
        <v>0</v>
      </c>
      <c r="O24" s="265"/>
      <c r="P24" s="265"/>
      <c r="Q24" s="265"/>
      <c r="R24" s="261">
        <f t="shared" si="5"/>
        <v>0</v>
      </c>
      <c r="S24" s="265"/>
      <c r="T24" s="265"/>
      <c r="U24" s="265"/>
      <c r="V24" s="261">
        <f t="shared" si="6"/>
        <v>0</v>
      </c>
      <c r="W24" s="265"/>
      <c r="X24" s="265"/>
      <c r="Y24" s="265"/>
      <c r="Z24" s="261">
        <f t="shared" si="7"/>
        <v>0</v>
      </c>
      <c r="AA24" s="265"/>
      <c r="AB24" s="265"/>
      <c r="AC24" s="265"/>
      <c r="AD24" s="261">
        <f t="shared" si="8"/>
        <v>0</v>
      </c>
      <c r="AE24" s="265"/>
      <c r="AF24" s="265"/>
      <c r="AG24" s="265"/>
      <c r="AH24" s="261">
        <f t="shared" si="9"/>
        <v>0</v>
      </c>
      <c r="AI24" s="265"/>
      <c r="AJ24" s="265"/>
      <c r="AK24" s="265"/>
      <c r="AL24" s="261">
        <f t="shared" si="10"/>
        <v>0</v>
      </c>
      <c r="AM24" s="265"/>
      <c r="AN24" s="265"/>
      <c r="AO24" s="265"/>
      <c r="AP24" s="261">
        <f t="shared" si="11"/>
        <v>0</v>
      </c>
      <c r="AQ24" s="265"/>
      <c r="AR24" s="265"/>
      <c r="AS24" s="265"/>
      <c r="AT24" s="261">
        <f t="shared" si="12"/>
        <v>0</v>
      </c>
      <c r="AU24" s="265"/>
      <c r="AV24" s="265"/>
      <c r="AW24" s="265"/>
      <c r="AX24" s="261">
        <f t="shared" si="13"/>
        <v>0</v>
      </c>
      <c r="AY24" s="265"/>
      <c r="AZ24" s="265"/>
      <c r="BA24" s="265"/>
      <c r="BB24" s="261">
        <f t="shared" si="14"/>
        <v>0</v>
      </c>
      <c r="BC24" s="265"/>
      <c r="BD24" s="265"/>
      <c r="BE24" s="265"/>
      <c r="BF24" s="261">
        <f t="shared" si="15"/>
        <v>0</v>
      </c>
      <c r="BG24" s="265"/>
      <c r="BH24" s="265"/>
      <c r="BI24" s="266"/>
    </row>
    <row r="25" spans="3:61" ht="15" customHeight="1">
      <c r="C25" s="69"/>
      <c r="D25" s="243" t="s">
        <v>207</v>
      </c>
      <c r="E25" s="242" t="s">
        <v>329</v>
      </c>
      <c r="F25" s="261">
        <f t="shared" si="2"/>
        <v>0</v>
      </c>
      <c r="G25" s="265"/>
      <c r="H25" s="265"/>
      <c r="I25" s="265"/>
      <c r="J25" s="261">
        <f t="shared" si="3"/>
        <v>0</v>
      </c>
      <c r="K25" s="265"/>
      <c r="L25" s="265"/>
      <c r="M25" s="265"/>
      <c r="N25" s="261">
        <f t="shared" si="4"/>
        <v>0</v>
      </c>
      <c r="O25" s="265"/>
      <c r="P25" s="265"/>
      <c r="Q25" s="265"/>
      <c r="R25" s="261">
        <f t="shared" si="5"/>
        <v>0</v>
      </c>
      <c r="S25" s="265"/>
      <c r="T25" s="265"/>
      <c r="U25" s="265"/>
      <c r="V25" s="261">
        <f t="shared" si="6"/>
        <v>0</v>
      </c>
      <c r="W25" s="265"/>
      <c r="X25" s="265"/>
      <c r="Y25" s="265"/>
      <c r="Z25" s="261">
        <f t="shared" si="7"/>
        <v>0</v>
      </c>
      <c r="AA25" s="265"/>
      <c r="AB25" s="265"/>
      <c r="AC25" s="265"/>
      <c r="AD25" s="261">
        <f t="shared" si="8"/>
        <v>0</v>
      </c>
      <c r="AE25" s="265"/>
      <c r="AF25" s="265"/>
      <c r="AG25" s="265"/>
      <c r="AH25" s="261">
        <f t="shared" si="9"/>
        <v>0</v>
      </c>
      <c r="AI25" s="265"/>
      <c r="AJ25" s="265"/>
      <c r="AK25" s="265"/>
      <c r="AL25" s="261">
        <f t="shared" si="10"/>
        <v>0</v>
      </c>
      <c r="AM25" s="265"/>
      <c r="AN25" s="265"/>
      <c r="AO25" s="265"/>
      <c r="AP25" s="261">
        <f t="shared" si="11"/>
        <v>0</v>
      </c>
      <c r="AQ25" s="265"/>
      <c r="AR25" s="265"/>
      <c r="AS25" s="265"/>
      <c r="AT25" s="261">
        <f t="shared" si="12"/>
        <v>0</v>
      </c>
      <c r="AU25" s="265"/>
      <c r="AV25" s="265"/>
      <c r="AW25" s="265"/>
      <c r="AX25" s="261">
        <f t="shared" si="13"/>
        <v>0</v>
      </c>
      <c r="AY25" s="265"/>
      <c r="AZ25" s="265"/>
      <c r="BA25" s="265"/>
      <c r="BB25" s="261">
        <f t="shared" si="14"/>
        <v>0</v>
      </c>
      <c r="BC25" s="265"/>
      <c r="BD25" s="265"/>
      <c r="BE25" s="265"/>
      <c r="BF25" s="261">
        <f t="shared" si="15"/>
        <v>0</v>
      </c>
      <c r="BG25" s="265"/>
      <c r="BH25" s="265"/>
      <c r="BI25" s="266"/>
    </row>
    <row r="26" spans="3:61" ht="22.5">
      <c r="C26" s="69"/>
      <c r="D26" s="248" t="s">
        <v>210</v>
      </c>
      <c r="E26" s="250" t="s">
        <v>330</v>
      </c>
      <c r="F26" s="263">
        <f>SUM(F27:F34)</f>
        <v>0</v>
      </c>
      <c r="G26" s="263">
        <f t="shared" ref="G26:M26" si="16">SUM(G27:G34)</f>
        <v>0</v>
      </c>
      <c r="H26" s="263">
        <f t="shared" si="16"/>
        <v>0</v>
      </c>
      <c r="I26" s="263">
        <f t="shared" si="16"/>
        <v>0</v>
      </c>
      <c r="J26" s="263">
        <f t="shared" si="16"/>
        <v>0</v>
      </c>
      <c r="K26" s="263">
        <f t="shared" si="16"/>
        <v>0</v>
      </c>
      <c r="L26" s="263">
        <f t="shared" si="16"/>
        <v>0</v>
      </c>
      <c r="M26" s="263">
        <f t="shared" si="16"/>
        <v>0</v>
      </c>
      <c r="N26" s="263">
        <f t="shared" ref="N26:BI26" si="17">SUM(N27:N34)</f>
        <v>0</v>
      </c>
      <c r="O26" s="263">
        <f t="shared" si="17"/>
        <v>0</v>
      </c>
      <c r="P26" s="263">
        <f t="shared" si="17"/>
        <v>0</v>
      </c>
      <c r="Q26" s="263">
        <f t="shared" si="17"/>
        <v>0</v>
      </c>
      <c r="R26" s="263">
        <f t="shared" si="17"/>
        <v>0</v>
      </c>
      <c r="S26" s="263">
        <f t="shared" si="17"/>
        <v>0</v>
      </c>
      <c r="T26" s="263">
        <f t="shared" si="17"/>
        <v>0</v>
      </c>
      <c r="U26" s="263">
        <f t="shared" si="17"/>
        <v>0</v>
      </c>
      <c r="V26" s="263">
        <f t="shared" si="17"/>
        <v>0</v>
      </c>
      <c r="W26" s="263">
        <f t="shared" si="17"/>
        <v>0</v>
      </c>
      <c r="X26" s="263">
        <f t="shared" si="17"/>
        <v>0</v>
      </c>
      <c r="Y26" s="263">
        <f t="shared" si="17"/>
        <v>0</v>
      </c>
      <c r="Z26" s="263">
        <f t="shared" si="17"/>
        <v>0</v>
      </c>
      <c r="AA26" s="263">
        <f t="shared" si="17"/>
        <v>0</v>
      </c>
      <c r="AB26" s="263">
        <f t="shared" si="17"/>
        <v>0</v>
      </c>
      <c r="AC26" s="263">
        <f t="shared" si="17"/>
        <v>0</v>
      </c>
      <c r="AD26" s="263">
        <f t="shared" si="17"/>
        <v>0</v>
      </c>
      <c r="AE26" s="263">
        <f t="shared" si="17"/>
        <v>0</v>
      </c>
      <c r="AF26" s="263">
        <f t="shared" si="17"/>
        <v>0</v>
      </c>
      <c r="AG26" s="263">
        <f t="shared" si="17"/>
        <v>0</v>
      </c>
      <c r="AH26" s="263">
        <f t="shared" si="17"/>
        <v>0</v>
      </c>
      <c r="AI26" s="263">
        <f t="shared" si="17"/>
        <v>0</v>
      </c>
      <c r="AJ26" s="263">
        <f t="shared" si="17"/>
        <v>0</v>
      </c>
      <c r="AK26" s="263">
        <f t="shared" si="17"/>
        <v>0</v>
      </c>
      <c r="AL26" s="263">
        <f t="shared" si="17"/>
        <v>0</v>
      </c>
      <c r="AM26" s="263">
        <f t="shared" si="17"/>
        <v>0</v>
      </c>
      <c r="AN26" s="263">
        <f t="shared" si="17"/>
        <v>0</v>
      </c>
      <c r="AO26" s="263">
        <f t="shared" si="17"/>
        <v>0</v>
      </c>
      <c r="AP26" s="263">
        <f t="shared" si="17"/>
        <v>0</v>
      </c>
      <c r="AQ26" s="263">
        <f t="shared" si="17"/>
        <v>0</v>
      </c>
      <c r="AR26" s="263">
        <f t="shared" si="17"/>
        <v>0</v>
      </c>
      <c r="AS26" s="263">
        <f t="shared" si="17"/>
        <v>0</v>
      </c>
      <c r="AT26" s="263">
        <f t="shared" si="17"/>
        <v>0</v>
      </c>
      <c r="AU26" s="263">
        <f t="shared" si="17"/>
        <v>0</v>
      </c>
      <c r="AV26" s="263">
        <f t="shared" si="17"/>
        <v>0</v>
      </c>
      <c r="AW26" s="263">
        <f t="shared" si="17"/>
        <v>0</v>
      </c>
      <c r="AX26" s="263">
        <f t="shared" si="17"/>
        <v>0</v>
      </c>
      <c r="AY26" s="263">
        <f t="shared" si="17"/>
        <v>0</v>
      </c>
      <c r="AZ26" s="263">
        <f t="shared" si="17"/>
        <v>0</v>
      </c>
      <c r="BA26" s="263">
        <f t="shared" si="17"/>
        <v>0</v>
      </c>
      <c r="BB26" s="263">
        <f t="shared" si="17"/>
        <v>0</v>
      </c>
      <c r="BC26" s="263">
        <f t="shared" si="17"/>
        <v>0</v>
      </c>
      <c r="BD26" s="263">
        <f t="shared" si="17"/>
        <v>0</v>
      </c>
      <c r="BE26" s="263">
        <f t="shared" si="17"/>
        <v>0</v>
      </c>
      <c r="BF26" s="263">
        <f t="shared" si="17"/>
        <v>0</v>
      </c>
      <c r="BG26" s="263">
        <f t="shared" si="17"/>
        <v>0</v>
      </c>
      <c r="BH26" s="263">
        <f t="shared" si="17"/>
        <v>0</v>
      </c>
      <c r="BI26" s="264">
        <f t="shared" si="17"/>
        <v>0</v>
      </c>
    </row>
    <row r="27" spans="3:61" ht="15" customHeight="1">
      <c r="C27" s="69"/>
      <c r="D27" s="243" t="s">
        <v>204</v>
      </c>
      <c r="E27" s="242" t="s">
        <v>331</v>
      </c>
      <c r="F27" s="261">
        <f t="shared" ref="F27:F33" si="18">SUM(G27:I27)</f>
        <v>0</v>
      </c>
      <c r="G27" s="265"/>
      <c r="H27" s="265"/>
      <c r="I27" s="265"/>
      <c r="J27" s="261">
        <f t="shared" ref="J27:J33" si="19">SUM(K27:M27)</f>
        <v>0</v>
      </c>
      <c r="K27" s="265"/>
      <c r="L27" s="265"/>
      <c r="M27" s="265"/>
      <c r="N27" s="261">
        <f t="shared" ref="N27:N34" si="20">SUM(O27:Q27)</f>
        <v>0</v>
      </c>
      <c r="O27" s="265"/>
      <c r="P27" s="265"/>
      <c r="Q27" s="265"/>
      <c r="R27" s="261">
        <f t="shared" ref="R27:R34" si="21">SUM(S27:U27)</f>
        <v>0</v>
      </c>
      <c r="S27" s="265"/>
      <c r="T27" s="265"/>
      <c r="U27" s="265"/>
      <c r="V27" s="261">
        <f t="shared" ref="V27:V34" si="22">SUM(W27:Y27)</f>
        <v>0</v>
      </c>
      <c r="W27" s="265"/>
      <c r="X27" s="265"/>
      <c r="Y27" s="265"/>
      <c r="Z27" s="261">
        <f t="shared" ref="Z27:Z34" si="23">SUM(AA27:AC27)</f>
        <v>0</v>
      </c>
      <c r="AA27" s="265"/>
      <c r="AB27" s="265"/>
      <c r="AC27" s="265"/>
      <c r="AD27" s="261">
        <f t="shared" ref="AD27:AD34" si="24">SUM(AE27:AG27)</f>
        <v>0</v>
      </c>
      <c r="AE27" s="265"/>
      <c r="AF27" s="265"/>
      <c r="AG27" s="265"/>
      <c r="AH27" s="261">
        <f t="shared" ref="AH27:AH34" si="25">SUM(AI27:AK27)</f>
        <v>0</v>
      </c>
      <c r="AI27" s="265"/>
      <c r="AJ27" s="265"/>
      <c r="AK27" s="265"/>
      <c r="AL27" s="261">
        <f t="shared" ref="AL27:AL34" si="26">SUM(AM27:AO27)</f>
        <v>0</v>
      </c>
      <c r="AM27" s="265"/>
      <c r="AN27" s="265"/>
      <c r="AO27" s="265"/>
      <c r="AP27" s="261">
        <f t="shared" ref="AP27:AP34" si="27">SUM(AQ27:AS27)</f>
        <v>0</v>
      </c>
      <c r="AQ27" s="265"/>
      <c r="AR27" s="265"/>
      <c r="AS27" s="265"/>
      <c r="AT27" s="261">
        <f t="shared" ref="AT27:AT34" si="28">SUM(AU27:AW27)</f>
        <v>0</v>
      </c>
      <c r="AU27" s="265"/>
      <c r="AV27" s="265"/>
      <c r="AW27" s="265"/>
      <c r="AX27" s="261">
        <f t="shared" ref="AX27:AX34" si="29">SUM(AY27:BA27)</f>
        <v>0</v>
      </c>
      <c r="AY27" s="265"/>
      <c r="AZ27" s="265"/>
      <c r="BA27" s="265"/>
      <c r="BB27" s="261">
        <f t="shared" ref="BB27:BB34" si="30">SUM(BC27:BE27)</f>
        <v>0</v>
      </c>
      <c r="BC27" s="265"/>
      <c r="BD27" s="265"/>
      <c r="BE27" s="265"/>
      <c r="BF27" s="261">
        <f t="shared" ref="BF27:BF34" si="31">SUM(BG27:BI27)</f>
        <v>0</v>
      </c>
      <c r="BG27" s="265"/>
      <c r="BH27" s="265"/>
      <c r="BI27" s="266"/>
    </row>
    <row r="28" spans="3:61" ht="15" customHeight="1">
      <c r="C28" s="69"/>
      <c r="D28" s="243" t="s">
        <v>205</v>
      </c>
      <c r="E28" s="242" t="s">
        <v>332</v>
      </c>
      <c r="F28" s="261">
        <f t="shared" si="18"/>
        <v>0</v>
      </c>
      <c r="G28" s="265"/>
      <c r="H28" s="265"/>
      <c r="I28" s="265"/>
      <c r="J28" s="261">
        <f t="shared" si="19"/>
        <v>0</v>
      </c>
      <c r="K28" s="265"/>
      <c r="L28" s="265"/>
      <c r="M28" s="265"/>
      <c r="N28" s="261">
        <f t="shared" si="20"/>
        <v>0</v>
      </c>
      <c r="O28" s="265"/>
      <c r="P28" s="265"/>
      <c r="Q28" s="265"/>
      <c r="R28" s="261">
        <f t="shared" si="21"/>
        <v>0</v>
      </c>
      <c r="S28" s="265"/>
      <c r="T28" s="265"/>
      <c r="U28" s="265"/>
      <c r="V28" s="261">
        <f t="shared" si="22"/>
        <v>0</v>
      </c>
      <c r="W28" s="265"/>
      <c r="X28" s="265"/>
      <c r="Y28" s="265"/>
      <c r="Z28" s="261">
        <f t="shared" si="23"/>
        <v>0</v>
      </c>
      <c r="AA28" s="265"/>
      <c r="AB28" s="265"/>
      <c r="AC28" s="265"/>
      <c r="AD28" s="261">
        <f t="shared" si="24"/>
        <v>0</v>
      </c>
      <c r="AE28" s="265"/>
      <c r="AF28" s="265"/>
      <c r="AG28" s="265"/>
      <c r="AH28" s="261">
        <f t="shared" si="25"/>
        <v>0</v>
      </c>
      <c r="AI28" s="265"/>
      <c r="AJ28" s="265"/>
      <c r="AK28" s="265"/>
      <c r="AL28" s="261">
        <f t="shared" si="26"/>
        <v>0</v>
      </c>
      <c r="AM28" s="265"/>
      <c r="AN28" s="265"/>
      <c r="AO28" s="265"/>
      <c r="AP28" s="261">
        <f t="shared" si="27"/>
        <v>0</v>
      </c>
      <c r="AQ28" s="265"/>
      <c r="AR28" s="265"/>
      <c r="AS28" s="265"/>
      <c r="AT28" s="261">
        <f t="shared" si="28"/>
        <v>0</v>
      </c>
      <c r="AU28" s="265"/>
      <c r="AV28" s="265"/>
      <c r="AW28" s="265"/>
      <c r="AX28" s="261">
        <f t="shared" si="29"/>
        <v>0</v>
      </c>
      <c r="AY28" s="265"/>
      <c r="AZ28" s="265"/>
      <c r="BA28" s="265"/>
      <c r="BB28" s="261">
        <f t="shared" si="30"/>
        <v>0</v>
      </c>
      <c r="BC28" s="265"/>
      <c r="BD28" s="265"/>
      <c r="BE28" s="265"/>
      <c r="BF28" s="261">
        <f t="shared" si="31"/>
        <v>0</v>
      </c>
      <c r="BG28" s="265"/>
      <c r="BH28" s="265"/>
      <c r="BI28" s="266"/>
    </row>
    <row r="29" spans="3:61" ht="15" customHeight="1">
      <c r="C29" s="69"/>
      <c r="D29" s="243" t="s">
        <v>206</v>
      </c>
      <c r="E29" s="242" t="s">
        <v>333</v>
      </c>
      <c r="F29" s="261">
        <f t="shared" si="18"/>
        <v>0</v>
      </c>
      <c r="G29" s="265"/>
      <c r="H29" s="265"/>
      <c r="I29" s="265"/>
      <c r="J29" s="261">
        <f t="shared" si="19"/>
        <v>0</v>
      </c>
      <c r="K29" s="265"/>
      <c r="L29" s="265"/>
      <c r="M29" s="265"/>
      <c r="N29" s="261">
        <f t="shared" si="20"/>
        <v>0</v>
      </c>
      <c r="O29" s="265"/>
      <c r="P29" s="265"/>
      <c r="Q29" s="265"/>
      <c r="R29" s="261">
        <f t="shared" si="21"/>
        <v>0</v>
      </c>
      <c r="S29" s="265"/>
      <c r="T29" s="265"/>
      <c r="U29" s="265"/>
      <c r="V29" s="261">
        <f t="shared" si="22"/>
        <v>0</v>
      </c>
      <c r="W29" s="265"/>
      <c r="X29" s="265"/>
      <c r="Y29" s="265"/>
      <c r="Z29" s="261">
        <f t="shared" si="23"/>
        <v>0</v>
      </c>
      <c r="AA29" s="265"/>
      <c r="AB29" s="265"/>
      <c r="AC29" s="265"/>
      <c r="AD29" s="261">
        <f t="shared" si="24"/>
        <v>0</v>
      </c>
      <c r="AE29" s="265"/>
      <c r="AF29" s="265"/>
      <c r="AG29" s="265"/>
      <c r="AH29" s="261">
        <f t="shared" si="25"/>
        <v>0</v>
      </c>
      <c r="AI29" s="265"/>
      <c r="AJ29" s="265"/>
      <c r="AK29" s="265"/>
      <c r="AL29" s="261">
        <f t="shared" si="26"/>
        <v>0</v>
      </c>
      <c r="AM29" s="265"/>
      <c r="AN29" s="265"/>
      <c r="AO29" s="265"/>
      <c r="AP29" s="261">
        <f t="shared" si="27"/>
        <v>0</v>
      </c>
      <c r="AQ29" s="265"/>
      <c r="AR29" s="265"/>
      <c r="AS29" s="265"/>
      <c r="AT29" s="261">
        <f t="shared" si="28"/>
        <v>0</v>
      </c>
      <c r="AU29" s="265"/>
      <c r="AV29" s="265"/>
      <c r="AW29" s="265"/>
      <c r="AX29" s="261">
        <f t="shared" si="29"/>
        <v>0</v>
      </c>
      <c r="AY29" s="265"/>
      <c r="AZ29" s="265"/>
      <c r="BA29" s="265"/>
      <c r="BB29" s="261">
        <f t="shared" si="30"/>
        <v>0</v>
      </c>
      <c r="BC29" s="265"/>
      <c r="BD29" s="265"/>
      <c r="BE29" s="265"/>
      <c r="BF29" s="261">
        <f t="shared" si="31"/>
        <v>0</v>
      </c>
      <c r="BG29" s="265"/>
      <c r="BH29" s="265"/>
      <c r="BI29" s="266"/>
    </row>
    <row r="30" spans="3:61" ht="15" customHeight="1">
      <c r="C30" s="69"/>
      <c r="D30" s="243" t="s">
        <v>208</v>
      </c>
      <c r="E30" s="242" t="s">
        <v>334</v>
      </c>
      <c r="F30" s="261">
        <f t="shared" si="18"/>
        <v>0</v>
      </c>
      <c r="G30" s="265"/>
      <c r="H30" s="265"/>
      <c r="I30" s="265"/>
      <c r="J30" s="261">
        <f t="shared" si="19"/>
        <v>0</v>
      </c>
      <c r="K30" s="265"/>
      <c r="L30" s="265"/>
      <c r="M30" s="265"/>
      <c r="N30" s="261">
        <f t="shared" si="20"/>
        <v>0</v>
      </c>
      <c r="O30" s="265"/>
      <c r="P30" s="265"/>
      <c r="Q30" s="265"/>
      <c r="R30" s="261">
        <f t="shared" si="21"/>
        <v>0</v>
      </c>
      <c r="S30" s="265"/>
      <c r="T30" s="265"/>
      <c r="U30" s="265"/>
      <c r="V30" s="261">
        <f t="shared" si="22"/>
        <v>0</v>
      </c>
      <c r="W30" s="265"/>
      <c r="X30" s="265"/>
      <c r="Y30" s="265"/>
      <c r="Z30" s="261">
        <f t="shared" si="23"/>
        <v>0</v>
      </c>
      <c r="AA30" s="265"/>
      <c r="AB30" s="265"/>
      <c r="AC30" s="265"/>
      <c r="AD30" s="261">
        <f t="shared" si="24"/>
        <v>0</v>
      </c>
      <c r="AE30" s="265"/>
      <c r="AF30" s="265"/>
      <c r="AG30" s="265"/>
      <c r="AH30" s="261">
        <f t="shared" si="25"/>
        <v>0</v>
      </c>
      <c r="AI30" s="265"/>
      <c r="AJ30" s="265"/>
      <c r="AK30" s="265"/>
      <c r="AL30" s="261">
        <f t="shared" si="26"/>
        <v>0</v>
      </c>
      <c r="AM30" s="265"/>
      <c r="AN30" s="265"/>
      <c r="AO30" s="265"/>
      <c r="AP30" s="261">
        <f t="shared" si="27"/>
        <v>0</v>
      </c>
      <c r="AQ30" s="265"/>
      <c r="AR30" s="265"/>
      <c r="AS30" s="265"/>
      <c r="AT30" s="261">
        <f t="shared" si="28"/>
        <v>0</v>
      </c>
      <c r="AU30" s="265"/>
      <c r="AV30" s="265"/>
      <c r="AW30" s="265"/>
      <c r="AX30" s="261">
        <f t="shared" si="29"/>
        <v>0</v>
      </c>
      <c r="AY30" s="265"/>
      <c r="AZ30" s="265"/>
      <c r="BA30" s="265"/>
      <c r="BB30" s="261">
        <f t="shared" si="30"/>
        <v>0</v>
      </c>
      <c r="BC30" s="265"/>
      <c r="BD30" s="265"/>
      <c r="BE30" s="265"/>
      <c r="BF30" s="261">
        <f t="shared" si="31"/>
        <v>0</v>
      </c>
      <c r="BG30" s="265"/>
      <c r="BH30" s="265"/>
      <c r="BI30" s="266"/>
    </row>
    <row r="31" spans="3:61" ht="15" customHeight="1">
      <c r="C31" s="69"/>
      <c r="D31" s="243" t="s">
        <v>211</v>
      </c>
      <c r="E31" s="242" t="s">
        <v>335</v>
      </c>
      <c r="F31" s="261">
        <f t="shared" si="18"/>
        <v>0</v>
      </c>
      <c r="G31" s="265"/>
      <c r="H31" s="265"/>
      <c r="I31" s="265"/>
      <c r="J31" s="261">
        <f t="shared" si="19"/>
        <v>0</v>
      </c>
      <c r="K31" s="265"/>
      <c r="L31" s="265"/>
      <c r="M31" s="265"/>
      <c r="N31" s="261">
        <f t="shared" si="20"/>
        <v>0</v>
      </c>
      <c r="O31" s="265"/>
      <c r="P31" s="265"/>
      <c r="Q31" s="265"/>
      <c r="R31" s="261">
        <f t="shared" si="21"/>
        <v>0</v>
      </c>
      <c r="S31" s="265"/>
      <c r="T31" s="265"/>
      <c r="U31" s="265"/>
      <c r="V31" s="261">
        <f t="shared" si="22"/>
        <v>0</v>
      </c>
      <c r="W31" s="265"/>
      <c r="X31" s="265"/>
      <c r="Y31" s="265"/>
      <c r="Z31" s="261">
        <f t="shared" si="23"/>
        <v>0</v>
      </c>
      <c r="AA31" s="265"/>
      <c r="AB31" s="265"/>
      <c r="AC31" s="265"/>
      <c r="AD31" s="261">
        <f t="shared" si="24"/>
        <v>0</v>
      </c>
      <c r="AE31" s="265"/>
      <c r="AF31" s="265"/>
      <c r="AG31" s="265"/>
      <c r="AH31" s="261">
        <f t="shared" si="25"/>
        <v>0</v>
      </c>
      <c r="AI31" s="265"/>
      <c r="AJ31" s="265"/>
      <c r="AK31" s="265"/>
      <c r="AL31" s="261">
        <f t="shared" si="26"/>
        <v>0</v>
      </c>
      <c r="AM31" s="265"/>
      <c r="AN31" s="265"/>
      <c r="AO31" s="265"/>
      <c r="AP31" s="261">
        <f t="shared" si="27"/>
        <v>0</v>
      </c>
      <c r="AQ31" s="265"/>
      <c r="AR31" s="265"/>
      <c r="AS31" s="265"/>
      <c r="AT31" s="261">
        <f t="shared" si="28"/>
        <v>0</v>
      </c>
      <c r="AU31" s="265"/>
      <c r="AV31" s="265"/>
      <c r="AW31" s="265"/>
      <c r="AX31" s="261">
        <f t="shared" si="29"/>
        <v>0</v>
      </c>
      <c r="AY31" s="265"/>
      <c r="AZ31" s="265"/>
      <c r="BA31" s="265"/>
      <c r="BB31" s="261">
        <f t="shared" si="30"/>
        <v>0</v>
      </c>
      <c r="BC31" s="265"/>
      <c r="BD31" s="265"/>
      <c r="BE31" s="265"/>
      <c r="BF31" s="261">
        <f t="shared" si="31"/>
        <v>0</v>
      </c>
      <c r="BG31" s="265"/>
      <c r="BH31" s="265"/>
      <c r="BI31" s="266"/>
    </row>
    <row r="32" spans="3:61" ht="15" customHeight="1">
      <c r="C32" s="69"/>
      <c r="D32" s="243" t="s">
        <v>209</v>
      </c>
      <c r="E32" s="242" t="s">
        <v>336</v>
      </c>
      <c r="F32" s="261">
        <f t="shared" si="18"/>
        <v>0</v>
      </c>
      <c r="G32" s="265"/>
      <c r="H32" s="265"/>
      <c r="I32" s="265"/>
      <c r="J32" s="261">
        <f t="shared" si="19"/>
        <v>0</v>
      </c>
      <c r="K32" s="265"/>
      <c r="L32" s="265"/>
      <c r="M32" s="265"/>
      <c r="N32" s="261">
        <f t="shared" si="20"/>
        <v>0</v>
      </c>
      <c r="O32" s="265"/>
      <c r="P32" s="265"/>
      <c r="Q32" s="265"/>
      <c r="R32" s="261">
        <f t="shared" si="21"/>
        <v>0</v>
      </c>
      <c r="S32" s="265"/>
      <c r="T32" s="265"/>
      <c r="U32" s="265"/>
      <c r="V32" s="261">
        <f t="shared" si="22"/>
        <v>0</v>
      </c>
      <c r="W32" s="265"/>
      <c r="X32" s="265"/>
      <c r="Y32" s="265"/>
      <c r="Z32" s="261">
        <f t="shared" si="23"/>
        <v>0</v>
      </c>
      <c r="AA32" s="265"/>
      <c r="AB32" s="265"/>
      <c r="AC32" s="265"/>
      <c r="AD32" s="261">
        <f t="shared" si="24"/>
        <v>0</v>
      </c>
      <c r="AE32" s="265"/>
      <c r="AF32" s="265"/>
      <c r="AG32" s="265"/>
      <c r="AH32" s="261">
        <f t="shared" si="25"/>
        <v>0</v>
      </c>
      <c r="AI32" s="265"/>
      <c r="AJ32" s="265"/>
      <c r="AK32" s="265"/>
      <c r="AL32" s="261">
        <f t="shared" si="26"/>
        <v>0</v>
      </c>
      <c r="AM32" s="265"/>
      <c r="AN32" s="265"/>
      <c r="AO32" s="265"/>
      <c r="AP32" s="261">
        <f t="shared" si="27"/>
        <v>0</v>
      </c>
      <c r="AQ32" s="265"/>
      <c r="AR32" s="265"/>
      <c r="AS32" s="265"/>
      <c r="AT32" s="261">
        <f t="shared" si="28"/>
        <v>0</v>
      </c>
      <c r="AU32" s="265"/>
      <c r="AV32" s="265"/>
      <c r="AW32" s="265"/>
      <c r="AX32" s="261">
        <f t="shared" si="29"/>
        <v>0</v>
      </c>
      <c r="AY32" s="265"/>
      <c r="AZ32" s="265"/>
      <c r="BA32" s="265"/>
      <c r="BB32" s="261">
        <f t="shared" si="30"/>
        <v>0</v>
      </c>
      <c r="BC32" s="265"/>
      <c r="BD32" s="265"/>
      <c r="BE32" s="265"/>
      <c r="BF32" s="261">
        <f t="shared" si="31"/>
        <v>0</v>
      </c>
      <c r="BG32" s="265"/>
      <c r="BH32" s="265"/>
      <c r="BI32" s="266"/>
    </row>
    <row r="33" spans="3:61" ht="15" customHeight="1">
      <c r="C33" s="69"/>
      <c r="D33" s="243" t="s">
        <v>207</v>
      </c>
      <c r="E33" s="242" t="s">
        <v>337</v>
      </c>
      <c r="F33" s="261">
        <f t="shared" si="18"/>
        <v>0</v>
      </c>
      <c r="G33" s="265"/>
      <c r="H33" s="265"/>
      <c r="I33" s="265"/>
      <c r="J33" s="261">
        <f t="shared" si="19"/>
        <v>0</v>
      </c>
      <c r="K33" s="265"/>
      <c r="L33" s="265"/>
      <c r="M33" s="265"/>
      <c r="N33" s="261">
        <f t="shared" si="20"/>
        <v>0</v>
      </c>
      <c r="O33" s="265"/>
      <c r="P33" s="265"/>
      <c r="Q33" s="265"/>
      <c r="R33" s="261">
        <f t="shared" si="21"/>
        <v>0</v>
      </c>
      <c r="S33" s="265"/>
      <c r="T33" s="265"/>
      <c r="U33" s="265"/>
      <c r="V33" s="261">
        <f t="shared" si="22"/>
        <v>0</v>
      </c>
      <c r="W33" s="265"/>
      <c r="X33" s="265"/>
      <c r="Y33" s="265"/>
      <c r="Z33" s="261">
        <f t="shared" si="23"/>
        <v>0</v>
      </c>
      <c r="AA33" s="265"/>
      <c r="AB33" s="265"/>
      <c r="AC33" s="265"/>
      <c r="AD33" s="261">
        <f t="shared" si="24"/>
        <v>0</v>
      </c>
      <c r="AE33" s="265"/>
      <c r="AF33" s="265"/>
      <c r="AG33" s="265"/>
      <c r="AH33" s="261">
        <f t="shared" si="25"/>
        <v>0</v>
      </c>
      <c r="AI33" s="265"/>
      <c r="AJ33" s="265"/>
      <c r="AK33" s="265"/>
      <c r="AL33" s="261">
        <f t="shared" si="26"/>
        <v>0</v>
      </c>
      <c r="AM33" s="265"/>
      <c r="AN33" s="265"/>
      <c r="AO33" s="265"/>
      <c r="AP33" s="261">
        <f t="shared" si="27"/>
        <v>0</v>
      </c>
      <c r="AQ33" s="265"/>
      <c r="AR33" s="265"/>
      <c r="AS33" s="265"/>
      <c r="AT33" s="261">
        <f t="shared" si="28"/>
        <v>0</v>
      </c>
      <c r="AU33" s="265"/>
      <c r="AV33" s="265"/>
      <c r="AW33" s="265"/>
      <c r="AX33" s="261">
        <f t="shared" si="29"/>
        <v>0</v>
      </c>
      <c r="AY33" s="265"/>
      <c r="AZ33" s="265"/>
      <c r="BA33" s="265"/>
      <c r="BB33" s="261">
        <f t="shared" si="30"/>
        <v>0</v>
      </c>
      <c r="BC33" s="265"/>
      <c r="BD33" s="265"/>
      <c r="BE33" s="265"/>
      <c r="BF33" s="261">
        <f t="shared" si="31"/>
        <v>0</v>
      </c>
      <c r="BG33" s="265"/>
      <c r="BH33" s="265"/>
      <c r="BI33" s="266"/>
    </row>
    <row r="34" spans="3:61" ht="22.5">
      <c r="C34" s="69"/>
      <c r="D34" s="244" t="s">
        <v>470</v>
      </c>
      <c r="E34" s="242" t="s">
        <v>338</v>
      </c>
      <c r="F34" s="261">
        <f>SUM(G34:I34)</f>
        <v>0</v>
      </c>
      <c r="G34" s="288"/>
      <c r="H34" s="288"/>
      <c r="I34" s="288"/>
      <c r="J34" s="261">
        <f>SUM(K34:M34)</f>
        <v>0</v>
      </c>
      <c r="K34" s="288"/>
      <c r="L34" s="288"/>
      <c r="M34" s="288"/>
      <c r="N34" s="261">
        <f t="shared" si="20"/>
        <v>0</v>
      </c>
      <c r="O34" s="288"/>
      <c r="P34" s="288"/>
      <c r="Q34" s="288"/>
      <c r="R34" s="261">
        <f t="shared" si="21"/>
        <v>0</v>
      </c>
      <c r="S34" s="288"/>
      <c r="T34" s="288"/>
      <c r="U34" s="288"/>
      <c r="V34" s="261">
        <f t="shared" si="22"/>
        <v>0</v>
      </c>
      <c r="W34" s="288"/>
      <c r="X34" s="288"/>
      <c r="Y34" s="288"/>
      <c r="Z34" s="261">
        <f t="shared" si="23"/>
        <v>0</v>
      </c>
      <c r="AA34" s="288"/>
      <c r="AB34" s="288"/>
      <c r="AC34" s="288"/>
      <c r="AD34" s="261">
        <f t="shared" si="24"/>
        <v>0</v>
      </c>
      <c r="AE34" s="288"/>
      <c r="AF34" s="288"/>
      <c r="AG34" s="288"/>
      <c r="AH34" s="261">
        <f t="shared" si="25"/>
        <v>0</v>
      </c>
      <c r="AI34" s="288"/>
      <c r="AJ34" s="288"/>
      <c r="AK34" s="288"/>
      <c r="AL34" s="261">
        <f t="shared" si="26"/>
        <v>0</v>
      </c>
      <c r="AM34" s="288"/>
      <c r="AN34" s="288"/>
      <c r="AO34" s="288"/>
      <c r="AP34" s="261">
        <f t="shared" si="27"/>
        <v>0</v>
      </c>
      <c r="AQ34" s="288"/>
      <c r="AR34" s="288"/>
      <c r="AS34" s="288"/>
      <c r="AT34" s="261">
        <f t="shared" si="28"/>
        <v>0</v>
      </c>
      <c r="AU34" s="288"/>
      <c r="AV34" s="288"/>
      <c r="AW34" s="288"/>
      <c r="AX34" s="261">
        <f t="shared" si="29"/>
        <v>0</v>
      </c>
      <c r="AY34" s="288"/>
      <c r="AZ34" s="288"/>
      <c r="BA34" s="288"/>
      <c r="BB34" s="261">
        <f t="shared" si="30"/>
        <v>0</v>
      </c>
      <c r="BC34" s="288"/>
      <c r="BD34" s="288"/>
      <c r="BE34" s="288"/>
      <c r="BF34" s="261">
        <f t="shared" si="31"/>
        <v>0</v>
      </c>
      <c r="BG34" s="288"/>
      <c r="BH34" s="288"/>
      <c r="BI34" s="289"/>
    </row>
    <row r="35" spans="3:61" ht="22.5">
      <c r="C35" s="69"/>
      <c r="D35" s="248" t="s">
        <v>471</v>
      </c>
      <c r="E35" s="250" t="s">
        <v>339</v>
      </c>
      <c r="F35" s="263">
        <f t="shared" ref="F35:AK35" si="32">SUM(F36:F43)</f>
        <v>0</v>
      </c>
      <c r="G35" s="263">
        <f t="shared" si="32"/>
        <v>0</v>
      </c>
      <c r="H35" s="263">
        <f t="shared" si="32"/>
        <v>0</v>
      </c>
      <c r="I35" s="263">
        <f t="shared" si="32"/>
        <v>0</v>
      </c>
      <c r="J35" s="263">
        <f t="shared" si="32"/>
        <v>0</v>
      </c>
      <c r="K35" s="263">
        <f t="shared" si="32"/>
        <v>0</v>
      </c>
      <c r="L35" s="263">
        <f t="shared" si="32"/>
        <v>0</v>
      </c>
      <c r="M35" s="263">
        <f t="shared" si="32"/>
        <v>0</v>
      </c>
      <c r="N35" s="263">
        <f t="shared" si="32"/>
        <v>0</v>
      </c>
      <c r="O35" s="263">
        <f t="shared" si="32"/>
        <v>0</v>
      </c>
      <c r="P35" s="263">
        <f t="shared" si="32"/>
        <v>0</v>
      </c>
      <c r="Q35" s="263">
        <f t="shared" si="32"/>
        <v>0</v>
      </c>
      <c r="R35" s="263">
        <f t="shared" si="32"/>
        <v>0</v>
      </c>
      <c r="S35" s="263">
        <f t="shared" si="32"/>
        <v>0</v>
      </c>
      <c r="T35" s="263">
        <f t="shared" si="32"/>
        <v>0</v>
      </c>
      <c r="U35" s="263">
        <f t="shared" si="32"/>
        <v>0</v>
      </c>
      <c r="V35" s="263">
        <f t="shared" si="32"/>
        <v>0</v>
      </c>
      <c r="W35" s="263">
        <f t="shared" si="32"/>
        <v>0</v>
      </c>
      <c r="X35" s="263">
        <f t="shared" si="32"/>
        <v>0</v>
      </c>
      <c r="Y35" s="263">
        <f t="shared" si="32"/>
        <v>0</v>
      </c>
      <c r="Z35" s="263">
        <f t="shared" si="32"/>
        <v>0</v>
      </c>
      <c r="AA35" s="263">
        <f t="shared" si="32"/>
        <v>0</v>
      </c>
      <c r="AB35" s="263">
        <f t="shared" si="32"/>
        <v>0</v>
      </c>
      <c r="AC35" s="263">
        <f t="shared" si="32"/>
        <v>0</v>
      </c>
      <c r="AD35" s="263">
        <f t="shared" si="32"/>
        <v>0</v>
      </c>
      <c r="AE35" s="263">
        <f t="shared" si="32"/>
        <v>0</v>
      </c>
      <c r="AF35" s="263">
        <f t="shared" si="32"/>
        <v>0</v>
      </c>
      <c r="AG35" s="263">
        <f t="shared" si="32"/>
        <v>0</v>
      </c>
      <c r="AH35" s="263">
        <f t="shared" si="32"/>
        <v>0</v>
      </c>
      <c r="AI35" s="263">
        <f t="shared" si="32"/>
        <v>0</v>
      </c>
      <c r="AJ35" s="263">
        <f t="shared" si="32"/>
        <v>0</v>
      </c>
      <c r="AK35" s="263">
        <f t="shared" si="32"/>
        <v>0</v>
      </c>
      <c r="AL35" s="263">
        <f t="shared" ref="AL35:BI35" si="33">SUM(AL36:AL43)</f>
        <v>0</v>
      </c>
      <c r="AM35" s="263">
        <f t="shared" si="33"/>
        <v>0</v>
      </c>
      <c r="AN35" s="263">
        <f t="shared" si="33"/>
        <v>0</v>
      </c>
      <c r="AO35" s="263">
        <f t="shared" si="33"/>
        <v>0</v>
      </c>
      <c r="AP35" s="263">
        <f t="shared" si="33"/>
        <v>0</v>
      </c>
      <c r="AQ35" s="263">
        <f t="shared" si="33"/>
        <v>0</v>
      </c>
      <c r="AR35" s="263">
        <f t="shared" si="33"/>
        <v>0</v>
      </c>
      <c r="AS35" s="263">
        <f t="shared" si="33"/>
        <v>0</v>
      </c>
      <c r="AT35" s="263">
        <f t="shared" si="33"/>
        <v>0</v>
      </c>
      <c r="AU35" s="263">
        <f t="shared" si="33"/>
        <v>0</v>
      </c>
      <c r="AV35" s="263">
        <f t="shared" si="33"/>
        <v>0</v>
      </c>
      <c r="AW35" s="263">
        <f t="shared" si="33"/>
        <v>0</v>
      </c>
      <c r="AX35" s="263">
        <f t="shared" si="33"/>
        <v>0</v>
      </c>
      <c r="AY35" s="263">
        <f t="shared" si="33"/>
        <v>0</v>
      </c>
      <c r="AZ35" s="263">
        <f t="shared" si="33"/>
        <v>0</v>
      </c>
      <c r="BA35" s="263">
        <f t="shared" si="33"/>
        <v>0</v>
      </c>
      <c r="BB35" s="263">
        <f t="shared" si="33"/>
        <v>0</v>
      </c>
      <c r="BC35" s="263">
        <f t="shared" si="33"/>
        <v>0</v>
      </c>
      <c r="BD35" s="263">
        <f t="shared" si="33"/>
        <v>0</v>
      </c>
      <c r="BE35" s="263">
        <f t="shared" si="33"/>
        <v>0</v>
      </c>
      <c r="BF35" s="263">
        <f t="shared" si="33"/>
        <v>0</v>
      </c>
      <c r="BG35" s="263">
        <f t="shared" si="33"/>
        <v>0</v>
      </c>
      <c r="BH35" s="263">
        <f t="shared" si="33"/>
        <v>0</v>
      </c>
      <c r="BI35" s="264">
        <f t="shared" si="33"/>
        <v>0</v>
      </c>
    </row>
    <row r="36" spans="3:61" ht="15" customHeight="1">
      <c r="C36" s="69"/>
      <c r="D36" s="243" t="s">
        <v>204</v>
      </c>
      <c r="E36" s="242" t="s">
        <v>340</v>
      </c>
      <c r="F36" s="261">
        <f t="shared" ref="F36:F42" si="34">SUM(G36:I36)</f>
        <v>0</v>
      </c>
      <c r="G36" s="265"/>
      <c r="H36" s="265"/>
      <c r="I36" s="265"/>
      <c r="J36" s="261">
        <f t="shared" ref="J36:J42" si="35">SUM(K36:M36)</f>
        <v>0</v>
      </c>
      <c r="K36" s="265"/>
      <c r="L36" s="265"/>
      <c r="M36" s="265"/>
      <c r="N36" s="261">
        <f t="shared" ref="N36:N43" si="36">SUM(O36:Q36)</f>
        <v>0</v>
      </c>
      <c r="O36" s="265"/>
      <c r="P36" s="265"/>
      <c r="Q36" s="265"/>
      <c r="R36" s="261">
        <f t="shared" ref="R36:R43" si="37">SUM(S36:U36)</f>
        <v>0</v>
      </c>
      <c r="S36" s="265"/>
      <c r="T36" s="265"/>
      <c r="U36" s="265"/>
      <c r="V36" s="261">
        <f t="shared" ref="V36:V43" si="38">SUM(W36:Y36)</f>
        <v>0</v>
      </c>
      <c r="W36" s="265"/>
      <c r="X36" s="265"/>
      <c r="Y36" s="265"/>
      <c r="Z36" s="261">
        <f t="shared" ref="Z36:Z43" si="39">SUM(AA36:AC36)</f>
        <v>0</v>
      </c>
      <c r="AA36" s="265"/>
      <c r="AB36" s="265"/>
      <c r="AC36" s="265"/>
      <c r="AD36" s="261">
        <f t="shared" ref="AD36:AD43" si="40">SUM(AE36:AG36)</f>
        <v>0</v>
      </c>
      <c r="AE36" s="265"/>
      <c r="AF36" s="265"/>
      <c r="AG36" s="265"/>
      <c r="AH36" s="261">
        <f t="shared" ref="AH36:AH43" si="41">SUM(AI36:AK36)</f>
        <v>0</v>
      </c>
      <c r="AI36" s="265"/>
      <c r="AJ36" s="265"/>
      <c r="AK36" s="265"/>
      <c r="AL36" s="261">
        <f t="shared" ref="AL36:AL43" si="42">SUM(AM36:AO36)</f>
        <v>0</v>
      </c>
      <c r="AM36" s="265"/>
      <c r="AN36" s="265"/>
      <c r="AO36" s="265"/>
      <c r="AP36" s="261">
        <f t="shared" ref="AP36:AP43" si="43">SUM(AQ36:AS36)</f>
        <v>0</v>
      </c>
      <c r="AQ36" s="265"/>
      <c r="AR36" s="265"/>
      <c r="AS36" s="265"/>
      <c r="AT36" s="261">
        <f t="shared" ref="AT36:AT43" si="44">SUM(AU36:AW36)</f>
        <v>0</v>
      </c>
      <c r="AU36" s="265"/>
      <c r="AV36" s="265"/>
      <c r="AW36" s="265"/>
      <c r="AX36" s="261">
        <f t="shared" ref="AX36:AX43" si="45">SUM(AY36:BA36)</f>
        <v>0</v>
      </c>
      <c r="AY36" s="265"/>
      <c r="AZ36" s="265"/>
      <c r="BA36" s="265"/>
      <c r="BB36" s="261">
        <f t="shared" ref="BB36:BB43" si="46">SUM(BC36:BE36)</f>
        <v>0</v>
      </c>
      <c r="BC36" s="265"/>
      <c r="BD36" s="265"/>
      <c r="BE36" s="265"/>
      <c r="BF36" s="261">
        <f t="shared" ref="BF36:BF43" si="47">SUM(BG36:BI36)</f>
        <v>0</v>
      </c>
      <c r="BG36" s="265"/>
      <c r="BH36" s="265"/>
      <c r="BI36" s="266"/>
    </row>
    <row r="37" spans="3:61" ht="15" customHeight="1">
      <c r="C37" s="69"/>
      <c r="D37" s="243" t="s">
        <v>205</v>
      </c>
      <c r="E37" s="242" t="s">
        <v>341</v>
      </c>
      <c r="F37" s="261">
        <f t="shared" si="34"/>
        <v>0</v>
      </c>
      <c r="G37" s="265"/>
      <c r="H37" s="265"/>
      <c r="I37" s="265"/>
      <c r="J37" s="261">
        <f t="shared" si="35"/>
        <v>0</v>
      </c>
      <c r="K37" s="265"/>
      <c r="L37" s="265"/>
      <c r="M37" s="265"/>
      <c r="N37" s="261">
        <f t="shared" si="36"/>
        <v>0</v>
      </c>
      <c r="O37" s="265"/>
      <c r="P37" s="265"/>
      <c r="Q37" s="265"/>
      <c r="R37" s="261">
        <f t="shared" si="37"/>
        <v>0</v>
      </c>
      <c r="S37" s="265"/>
      <c r="T37" s="265"/>
      <c r="U37" s="265"/>
      <c r="V37" s="261">
        <f t="shared" si="38"/>
        <v>0</v>
      </c>
      <c r="W37" s="265"/>
      <c r="X37" s="265"/>
      <c r="Y37" s="265"/>
      <c r="Z37" s="261">
        <f t="shared" si="39"/>
        <v>0</v>
      </c>
      <c r="AA37" s="265"/>
      <c r="AB37" s="265"/>
      <c r="AC37" s="265"/>
      <c r="AD37" s="261">
        <f t="shared" si="40"/>
        <v>0</v>
      </c>
      <c r="AE37" s="265"/>
      <c r="AF37" s="265"/>
      <c r="AG37" s="265"/>
      <c r="AH37" s="261">
        <f t="shared" si="41"/>
        <v>0</v>
      </c>
      <c r="AI37" s="265"/>
      <c r="AJ37" s="265"/>
      <c r="AK37" s="265"/>
      <c r="AL37" s="261">
        <f t="shared" si="42"/>
        <v>0</v>
      </c>
      <c r="AM37" s="265"/>
      <c r="AN37" s="265"/>
      <c r="AO37" s="265"/>
      <c r="AP37" s="261">
        <f t="shared" si="43"/>
        <v>0</v>
      </c>
      <c r="AQ37" s="265"/>
      <c r="AR37" s="265"/>
      <c r="AS37" s="265"/>
      <c r="AT37" s="261">
        <f t="shared" si="44"/>
        <v>0</v>
      </c>
      <c r="AU37" s="265"/>
      <c r="AV37" s="265"/>
      <c r="AW37" s="265"/>
      <c r="AX37" s="261">
        <f t="shared" si="45"/>
        <v>0</v>
      </c>
      <c r="AY37" s="265"/>
      <c r="AZ37" s="265"/>
      <c r="BA37" s="265"/>
      <c r="BB37" s="261">
        <f t="shared" si="46"/>
        <v>0</v>
      </c>
      <c r="BC37" s="265"/>
      <c r="BD37" s="265"/>
      <c r="BE37" s="265"/>
      <c r="BF37" s="261">
        <f t="shared" si="47"/>
        <v>0</v>
      </c>
      <c r="BG37" s="265"/>
      <c r="BH37" s="265"/>
      <c r="BI37" s="266"/>
    </row>
    <row r="38" spans="3:61" ht="15" customHeight="1">
      <c r="C38" s="69"/>
      <c r="D38" s="243" t="s">
        <v>206</v>
      </c>
      <c r="E38" s="242" t="s">
        <v>342</v>
      </c>
      <c r="F38" s="261">
        <f t="shared" si="34"/>
        <v>0</v>
      </c>
      <c r="G38" s="265"/>
      <c r="H38" s="265"/>
      <c r="I38" s="265"/>
      <c r="J38" s="261">
        <f t="shared" si="35"/>
        <v>0</v>
      </c>
      <c r="K38" s="265"/>
      <c r="L38" s="265"/>
      <c r="M38" s="265"/>
      <c r="N38" s="261">
        <f t="shared" si="36"/>
        <v>0</v>
      </c>
      <c r="O38" s="265"/>
      <c r="P38" s="265"/>
      <c r="Q38" s="265"/>
      <c r="R38" s="261">
        <f t="shared" si="37"/>
        <v>0</v>
      </c>
      <c r="S38" s="265"/>
      <c r="T38" s="265"/>
      <c r="U38" s="265"/>
      <c r="V38" s="261">
        <f t="shared" si="38"/>
        <v>0</v>
      </c>
      <c r="W38" s="265"/>
      <c r="X38" s="265"/>
      <c r="Y38" s="265"/>
      <c r="Z38" s="261">
        <f t="shared" si="39"/>
        <v>0</v>
      </c>
      <c r="AA38" s="265"/>
      <c r="AB38" s="265"/>
      <c r="AC38" s="265"/>
      <c r="AD38" s="261">
        <f t="shared" si="40"/>
        <v>0</v>
      </c>
      <c r="AE38" s="265"/>
      <c r="AF38" s="265"/>
      <c r="AG38" s="265"/>
      <c r="AH38" s="261">
        <f t="shared" si="41"/>
        <v>0</v>
      </c>
      <c r="AI38" s="265"/>
      <c r="AJ38" s="265"/>
      <c r="AK38" s="265"/>
      <c r="AL38" s="261">
        <f t="shared" si="42"/>
        <v>0</v>
      </c>
      <c r="AM38" s="265"/>
      <c r="AN38" s="265"/>
      <c r="AO38" s="265"/>
      <c r="AP38" s="261">
        <f t="shared" si="43"/>
        <v>0</v>
      </c>
      <c r="AQ38" s="265"/>
      <c r="AR38" s="265"/>
      <c r="AS38" s="265"/>
      <c r="AT38" s="261">
        <f t="shared" si="44"/>
        <v>0</v>
      </c>
      <c r="AU38" s="265"/>
      <c r="AV38" s="265"/>
      <c r="AW38" s="265"/>
      <c r="AX38" s="261">
        <f t="shared" si="45"/>
        <v>0</v>
      </c>
      <c r="AY38" s="265"/>
      <c r="AZ38" s="265"/>
      <c r="BA38" s="265"/>
      <c r="BB38" s="261">
        <f t="shared" si="46"/>
        <v>0</v>
      </c>
      <c r="BC38" s="265"/>
      <c r="BD38" s="265"/>
      <c r="BE38" s="265"/>
      <c r="BF38" s="261">
        <f t="shared" si="47"/>
        <v>0</v>
      </c>
      <c r="BG38" s="265"/>
      <c r="BH38" s="265"/>
      <c r="BI38" s="266"/>
    </row>
    <row r="39" spans="3:61" ht="15" customHeight="1">
      <c r="C39" s="69"/>
      <c r="D39" s="243" t="s">
        <v>208</v>
      </c>
      <c r="E39" s="242" t="s">
        <v>343</v>
      </c>
      <c r="F39" s="261">
        <f t="shared" si="34"/>
        <v>0</v>
      </c>
      <c r="G39" s="265"/>
      <c r="H39" s="265"/>
      <c r="I39" s="265"/>
      <c r="J39" s="261">
        <f t="shared" si="35"/>
        <v>0</v>
      </c>
      <c r="K39" s="265"/>
      <c r="L39" s="265"/>
      <c r="M39" s="265"/>
      <c r="N39" s="261">
        <f t="shared" si="36"/>
        <v>0</v>
      </c>
      <c r="O39" s="265"/>
      <c r="P39" s="265"/>
      <c r="Q39" s="265"/>
      <c r="R39" s="261">
        <f t="shared" si="37"/>
        <v>0</v>
      </c>
      <c r="S39" s="265"/>
      <c r="T39" s="265"/>
      <c r="U39" s="265"/>
      <c r="V39" s="261">
        <f t="shared" si="38"/>
        <v>0</v>
      </c>
      <c r="W39" s="265"/>
      <c r="X39" s="265"/>
      <c r="Y39" s="265"/>
      <c r="Z39" s="261">
        <f t="shared" si="39"/>
        <v>0</v>
      </c>
      <c r="AA39" s="265"/>
      <c r="AB39" s="265"/>
      <c r="AC39" s="265"/>
      <c r="AD39" s="261">
        <f t="shared" si="40"/>
        <v>0</v>
      </c>
      <c r="AE39" s="265"/>
      <c r="AF39" s="265"/>
      <c r="AG39" s="265"/>
      <c r="AH39" s="261">
        <f t="shared" si="41"/>
        <v>0</v>
      </c>
      <c r="AI39" s="265"/>
      <c r="AJ39" s="265"/>
      <c r="AK39" s="265"/>
      <c r="AL39" s="261">
        <f t="shared" si="42"/>
        <v>0</v>
      </c>
      <c r="AM39" s="265"/>
      <c r="AN39" s="265"/>
      <c r="AO39" s="265"/>
      <c r="AP39" s="261">
        <f t="shared" si="43"/>
        <v>0</v>
      </c>
      <c r="AQ39" s="265"/>
      <c r="AR39" s="265"/>
      <c r="AS39" s="265"/>
      <c r="AT39" s="261">
        <f t="shared" si="44"/>
        <v>0</v>
      </c>
      <c r="AU39" s="265"/>
      <c r="AV39" s="265"/>
      <c r="AW39" s="265"/>
      <c r="AX39" s="261">
        <f t="shared" si="45"/>
        <v>0</v>
      </c>
      <c r="AY39" s="265"/>
      <c r="AZ39" s="265"/>
      <c r="BA39" s="265"/>
      <c r="BB39" s="261">
        <f t="shared" si="46"/>
        <v>0</v>
      </c>
      <c r="BC39" s="265"/>
      <c r="BD39" s="265"/>
      <c r="BE39" s="265"/>
      <c r="BF39" s="261">
        <f t="shared" si="47"/>
        <v>0</v>
      </c>
      <c r="BG39" s="265"/>
      <c r="BH39" s="265"/>
      <c r="BI39" s="266"/>
    </row>
    <row r="40" spans="3:61" ht="15" customHeight="1">
      <c r="C40" s="69"/>
      <c r="D40" s="243" t="s">
        <v>211</v>
      </c>
      <c r="E40" s="242" t="s">
        <v>344</v>
      </c>
      <c r="F40" s="261">
        <f t="shared" si="34"/>
        <v>0</v>
      </c>
      <c r="G40" s="265"/>
      <c r="H40" s="265"/>
      <c r="I40" s="265"/>
      <c r="J40" s="261">
        <f t="shared" si="35"/>
        <v>0</v>
      </c>
      <c r="K40" s="265"/>
      <c r="L40" s="265"/>
      <c r="M40" s="265"/>
      <c r="N40" s="261">
        <f t="shared" si="36"/>
        <v>0</v>
      </c>
      <c r="O40" s="265"/>
      <c r="P40" s="265"/>
      <c r="Q40" s="265"/>
      <c r="R40" s="261">
        <f t="shared" si="37"/>
        <v>0</v>
      </c>
      <c r="S40" s="265"/>
      <c r="T40" s="265"/>
      <c r="U40" s="265"/>
      <c r="V40" s="261">
        <f t="shared" si="38"/>
        <v>0</v>
      </c>
      <c r="W40" s="265"/>
      <c r="X40" s="265"/>
      <c r="Y40" s="265"/>
      <c r="Z40" s="261">
        <f t="shared" si="39"/>
        <v>0</v>
      </c>
      <c r="AA40" s="265"/>
      <c r="AB40" s="265"/>
      <c r="AC40" s="265"/>
      <c r="AD40" s="261">
        <f t="shared" si="40"/>
        <v>0</v>
      </c>
      <c r="AE40" s="265"/>
      <c r="AF40" s="265"/>
      <c r="AG40" s="265"/>
      <c r="AH40" s="261">
        <f t="shared" si="41"/>
        <v>0</v>
      </c>
      <c r="AI40" s="265"/>
      <c r="AJ40" s="265"/>
      <c r="AK40" s="265"/>
      <c r="AL40" s="261">
        <f t="shared" si="42"/>
        <v>0</v>
      </c>
      <c r="AM40" s="265"/>
      <c r="AN40" s="265"/>
      <c r="AO40" s="265"/>
      <c r="AP40" s="261">
        <f t="shared" si="43"/>
        <v>0</v>
      </c>
      <c r="AQ40" s="265"/>
      <c r="AR40" s="265"/>
      <c r="AS40" s="265"/>
      <c r="AT40" s="261">
        <f t="shared" si="44"/>
        <v>0</v>
      </c>
      <c r="AU40" s="265"/>
      <c r="AV40" s="265"/>
      <c r="AW40" s="265"/>
      <c r="AX40" s="261">
        <f t="shared" si="45"/>
        <v>0</v>
      </c>
      <c r="AY40" s="265"/>
      <c r="AZ40" s="265"/>
      <c r="BA40" s="265"/>
      <c r="BB40" s="261">
        <f t="shared" si="46"/>
        <v>0</v>
      </c>
      <c r="BC40" s="265"/>
      <c r="BD40" s="265"/>
      <c r="BE40" s="265"/>
      <c r="BF40" s="261">
        <f t="shared" si="47"/>
        <v>0</v>
      </c>
      <c r="BG40" s="265"/>
      <c r="BH40" s="265"/>
      <c r="BI40" s="266"/>
    </row>
    <row r="41" spans="3:61" ht="15" customHeight="1">
      <c r="C41" s="69"/>
      <c r="D41" s="243" t="s">
        <v>209</v>
      </c>
      <c r="E41" s="242" t="s">
        <v>345</v>
      </c>
      <c r="F41" s="261">
        <f t="shared" si="34"/>
        <v>0</v>
      </c>
      <c r="G41" s="265"/>
      <c r="H41" s="265"/>
      <c r="I41" s="265"/>
      <c r="J41" s="261">
        <f t="shared" si="35"/>
        <v>0</v>
      </c>
      <c r="K41" s="265"/>
      <c r="L41" s="265"/>
      <c r="M41" s="265"/>
      <c r="N41" s="261">
        <f t="shared" si="36"/>
        <v>0</v>
      </c>
      <c r="O41" s="265"/>
      <c r="P41" s="265"/>
      <c r="Q41" s="265"/>
      <c r="R41" s="261">
        <f t="shared" si="37"/>
        <v>0</v>
      </c>
      <c r="S41" s="265"/>
      <c r="T41" s="265"/>
      <c r="U41" s="265"/>
      <c r="V41" s="261">
        <f t="shared" si="38"/>
        <v>0</v>
      </c>
      <c r="W41" s="265"/>
      <c r="X41" s="265"/>
      <c r="Y41" s="265"/>
      <c r="Z41" s="261">
        <f t="shared" si="39"/>
        <v>0</v>
      </c>
      <c r="AA41" s="265"/>
      <c r="AB41" s="265"/>
      <c r="AC41" s="265"/>
      <c r="AD41" s="261">
        <f t="shared" si="40"/>
        <v>0</v>
      </c>
      <c r="AE41" s="265"/>
      <c r="AF41" s="265"/>
      <c r="AG41" s="265"/>
      <c r="AH41" s="261">
        <f t="shared" si="41"/>
        <v>0</v>
      </c>
      <c r="AI41" s="265"/>
      <c r="AJ41" s="265"/>
      <c r="AK41" s="265"/>
      <c r="AL41" s="261">
        <f t="shared" si="42"/>
        <v>0</v>
      </c>
      <c r="AM41" s="265"/>
      <c r="AN41" s="265"/>
      <c r="AO41" s="265"/>
      <c r="AP41" s="261">
        <f t="shared" si="43"/>
        <v>0</v>
      </c>
      <c r="AQ41" s="265"/>
      <c r="AR41" s="265"/>
      <c r="AS41" s="265"/>
      <c r="AT41" s="261">
        <f t="shared" si="44"/>
        <v>0</v>
      </c>
      <c r="AU41" s="265"/>
      <c r="AV41" s="265"/>
      <c r="AW41" s="265"/>
      <c r="AX41" s="261">
        <f t="shared" si="45"/>
        <v>0</v>
      </c>
      <c r="AY41" s="265"/>
      <c r="AZ41" s="265"/>
      <c r="BA41" s="265"/>
      <c r="BB41" s="261">
        <f t="shared" si="46"/>
        <v>0</v>
      </c>
      <c r="BC41" s="265"/>
      <c r="BD41" s="265"/>
      <c r="BE41" s="265"/>
      <c r="BF41" s="261">
        <f t="shared" si="47"/>
        <v>0</v>
      </c>
      <c r="BG41" s="265"/>
      <c r="BH41" s="265"/>
      <c r="BI41" s="266"/>
    </row>
    <row r="42" spans="3:61" ht="15" customHeight="1">
      <c r="C42" s="69"/>
      <c r="D42" s="243" t="s">
        <v>207</v>
      </c>
      <c r="E42" s="242" t="s">
        <v>346</v>
      </c>
      <c r="F42" s="261">
        <f t="shared" si="34"/>
        <v>0</v>
      </c>
      <c r="G42" s="265"/>
      <c r="H42" s="265"/>
      <c r="I42" s="265"/>
      <c r="J42" s="261">
        <f t="shared" si="35"/>
        <v>0</v>
      </c>
      <c r="K42" s="265"/>
      <c r="L42" s="265"/>
      <c r="M42" s="265"/>
      <c r="N42" s="261">
        <f t="shared" si="36"/>
        <v>0</v>
      </c>
      <c r="O42" s="265"/>
      <c r="P42" s="265"/>
      <c r="Q42" s="265"/>
      <c r="R42" s="261">
        <f t="shared" si="37"/>
        <v>0</v>
      </c>
      <c r="S42" s="265"/>
      <c r="T42" s="265"/>
      <c r="U42" s="265"/>
      <c r="V42" s="261">
        <f t="shared" si="38"/>
        <v>0</v>
      </c>
      <c r="W42" s="265"/>
      <c r="X42" s="265"/>
      <c r="Y42" s="265"/>
      <c r="Z42" s="261">
        <f t="shared" si="39"/>
        <v>0</v>
      </c>
      <c r="AA42" s="265"/>
      <c r="AB42" s="265"/>
      <c r="AC42" s="265"/>
      <c r="AD42" s="261">
        <f t="shared" si="40"/>
        <v>0</v>
      </c>
      <c r="AE42" s="265"/>
      <c r="AF42" s="265"/>
      <c r="AG42" s="265"/>
      <c r="AH42" s="261">
        <f t="shared" si="41"/>
        <v>0</v>
      </c>
      <c r="AI42" s="265"/>
      <c r="AJ42" s="265"/>
      <c r="AK42" s="265"/>
      <c r="AL42" s="261">
        <f t="shared" si="42"/>
        <v>0</v>
      </c>
      <c r="AM42" s="265"/>
      <c r="AN42" s="265"/>
      <c r="AO42" s="265"/>
      <c r="AP42" s="261">
        <f t="shared" si="43"/>
        <v>0</v>
      </c>
      <c r="AQ42" s="265"/>
      <c r="AR42" s="265"/>
      <c r="AS42" s="265"/>
      <c r="AT42" s="261">
        <f t="shared" si="44"/>
        <v>0</v>
      </c>
      <c r="AU42" s="265"/>
      <c r="AV42" s="265"/>
      <c r="AW42" s="265"/>
      <c r="AX42" s="261">
        <f t="shared" si="45"/>
        <v>0</v>
      </c>
      <c r="AY42" s="265"/>
      <c r="AZ42" s="265"/>
      <c r="BA42" s="265"/>
      <c r="BB42" s="261">
        <f t="shared" si="46"/>
        <v>0</v>
      </c>
      <c r="BC42" s="265"/>
      <c r="BD42" s="265"/>
      <c r="BE42" s="265"/>
      <c r="BF42" s="261">
        <f t="shared" si="47"/>
        <v>0</v>
      </c>
      <c r="BG42" s="265"/>
      <c r="BH42" s="265"/>
      <c r="BI42" s="266"/>
    </row>
    <row r="43" spans="3:61" ht="22.5">
      <c r="C43" s="69"/>
      <c r="D43" s="249" t="s">
        <v>347</v>
      </c>
      <c r="E43" s="250" t="s">
        <v>348</v>
      </c>
      <c r="F43" s="261">
        <f>SUM(G43:I43)</f>
        <v>0</v>
      </c>
      <c r="G43" s="265"/>
      <c r="H43" s="265"/>
      <c r="I43" s="265"/>
      <c r="J43" s="261">
        <f>SUM(K43:M43)</f>
        <v>0</v>
      </c>
      <c r="K43" s="265"/>
      <c r="L43" s="265"/>
      <c r="M43" s="265"/>
      <c r="N43" s="261">
        <f t="shared" si="36"/>
        <v>0</v>
      </c>
      <c r="O43" s="265"/>
      <c r="P43" s="265"/>
      <c r="Q43" s="265"/>
      <c r="R43" s="261">
        <f t="shared" si="37"/>
        <v>0</v>
      </c>
      <c r="S43" s="265"/>
      <c r="T43" s="265"/>
      <c r="U43" s="265"/>
      <c r="V43" s="261">
        <f t="shared" si="38"/>
        <v>0</v>
      </c>
      <c r="W43" s="265"/>
      <c r="X43" s="265"/>
      <c r="Y43" s="265"/>
      <c r="Z43" s="261">
        <f t="shared" si="39"/>
        <v>0</v>
      </c>
      <c r="AA43" s="265"/>
      <c r="AB43" s="265"/>
      <c r="AC43" s="265"/>
      <c r="AD43" s="261">
        <f t="shared" si="40"/>
        <v>0</v>
      </c>
      <c r="AE43" s="265"/>
      <c r="AF43" s="265"/>
      <c r="AG43" s="265"/>
      <c r="AH43" s="261">
        <f t="shared" si="41"/>
        <v>0</v>
      </c>
      <c r="AI43" s="265"/>
      <c r="AJ43" s="265"/>
      <c r="AK43" s="265"/>
      <c r="AL43" s="261">
        <f t="shared" si="42"/>
        <v>0</v>
      </c>
      <c r="AM43" s="265"/>
      <c r="AN43" s="265"/>
      <c r="AO43" s="265"/>
      <c r="AP43" s="261">
        <f t="shared" si="43"/>
        <v>0</v>
      </c>
      <c r="AQ43" s="265"/>
      <c r="AR43" s="265"/>
      <c r="AS43" s="265"/>
      <c r="AT43" s="261">
        <f t="shared" si="44"/>
        <v>0</v>
      </c>
      <c r="AU43" s="265"/>
      <c r="AV43" s="265"/>
      <c r="AW43" s="265"/>
      <c r="AX43" s="261">
        <f t="shared" si="45"/>
        <v>0</v>
      </c>
      <c r="AY43" s="265"/>
      <c r="AZ43" s="265"/>
      <c r="BA43" s="265"/>
      <c r="BB43" s="261">
        <f t="shared" si="46"/>
        <v>0</v>
      </c>
      <c r="BC43" s="265"/>
      <c r="BD43" s="265"/>
      <c r="BE43" s="265"/>
      <c r="BF43" s="261">
        <f t="shared" si="47"/>
        <v>0</v>
      </c>
      <c r="BG43" s="265"/>
      <c r="BH43" s="265"/>
      <c r="BI43" s="266"/>
    </row>
    <row r="44" spans="3:61" ht="56.25">
      <c r="C44" s="69"/>
      <c r="D44" s="248" t="s">
        <v>472</v>
      </c>
      <c r="E44" s="250" t="s">
        <v>349</v>
      </c>
      <c r="F44" s="263">
        <f>SUM(F45:F51)</f>
        <v>0</v>
      </c>
      <c r="G44" s="263">
        <f t="shared" ref="G44:BI44" si="48">SUM(G45:G51)</f>
        <v>0</v>
      </c>
      <c r="H44" s="263">
        <f t="shared" si="48"/>
        <v>0</v>
      </c>
      <c r="I44" s="263">
        <f t="shared" si="48"/>
        <v>0</v>
      </c>
      <c r="J44" s="263">
        <f t="shared" si="48"/>
        <v>0</v>
      </c>
      <c r="K44" s="263">
        <f t="shared" si="48"/>
        <v>0</v>
      </c>
      <c r="L44" s="263">
        <f t="shared" si="48"/>
        <v>0</v>
      </c>
      <c r="M44" s="263">
        <f t="shared" si="48"/>
        <v>0</v>
      </c>
      <c r="N44" s="263">
        <f t="shared" si="48"/>
        <v>0</v>
      </c>
      <c r="O44" s="263">
        <f t="shared" si="48"/>
        <v>0</v>
      </c>
      <c r="P44" s="263">
        <f t="shared" si="48"/>
        <v>0</v>
      </c>
      <c r="Q44" s="263">
        <f t="shared" si="48"/>
        <v>0</v>
      </c>
      <c r="R44" s="263">
        <f t="shared" si="48"/>
        <v>0</v>
      </c>
      <c r="S44" s="263">
        <f t="shared" si="48"/>
        <v>0</v>
      </c>
      <c r="T44" s="263">
        <f t="shared" si="48"/>
        <v>0</v>
      </c>
      <c r="U44" s="263">
        <f t="shared" si="48"/>
        <v>0</v>
      </c>
      <c r="V44" s="263">
        <f t="shared" si="48"/>
        <v>0</v>
      </c>
      <c r="W44" s="263">
        <f t="shared" si="48"/>
        <v>0</v>
      </c>
      <c r="X44" s="263">
        <f t="shared" si="48"/>
        <v>0</v>
      </c>
      <c r="Y44" s="263">
        <f t="shared" si="48"/>
        <v>0</v>
      </c>
      <c r="Z44" s="263">
        <f t="shared" si="48"/>
        <v>0</v>
      </c>
      <c r="AA44" s="263">
        <f t="shared" si="48"/>
        <v>0</v>
      </c>
      <c r="AB44" s="263">
        <f t="shared" si="48"/>
        <v>0</v>
      </c>
      <c r="AC44" s="263">
        <f t="shared" si="48"/>
        <v>0</v>
      </c>
      <c r="AD44" s="263">
        <f t="shared" si="48"/>
        <v>0</v>
      </c>
      <c r="AE44" s="263">
        <f t="shared" si="48"/>
        <v>0</v>
      </c>
      <c r="AF44" s="263">
        <f t="shared" si="48"/>
        <v>0</v>
      </c>
      <c r="AG44" s="263">
        <f t="shared" si="48"/>
        <v>0</v>
      </c>
      <c r="AH44" s="263">
        <f t="shared" si="48"/>
        <v>0</v>
      </c>
      <c r="AI44" s="263">
        <f t="shared" si="48"/>
        <v>0</v>
      </c>
      <c r="AJ44" s="263">
        <f t="shared" si="48"/>
        <v>0</v>
      </c>
      <c r="AK44" s="263">
        <f t="shared" si="48"/>
        <v>0</v>
      </c>
      <c r="AL44" s="263">
        <f t="shared" si="48"/>
        <v>0</v>
      </c>
      <c r="AM44" s="263">
        <f t="shared" si="48"/>
        <v>0</v>
      </c>
      <c r="AN44" s="263">
        <f t="shared" si="48"/>
        <v>0</v>
      </c>
      <c r="AO44" s="263">
        <f t="shared" si="48"/>
        <v>0</v>
      </c>
      <c r="AP44" s="263">
        <f t="shared" si="48"/>
        <v>0</v>
      </c>
      <c r="AQ44" s="263">
        <f t="shared" si="48"/>
        <v>0</v>
      </c>
      <c r="AR44" s="263">
        <f t="shared" si="48"/>
        <v>0</v>
      </c>
      <c r="AS44" s="263">
        <f t="shared" si="48"/>
        <v>0</v>
      </c>
      <c r="AT44" s="263">
        <f t="shared" si="48"/>
        <v>0</v>
      </c>
      <c r="AU44" s="263">
        <f t="shared" si="48"/>
        <v>0</v>
      </c>
      <c r="AV44" s="263">
        <f t="shared" si="48"/>
        <v>0</v>
      </c>
      <c r="AW44" s="263">
        <f t="shared" si="48"/>
        <v>0</v>
      </c>
      <c r="AX44" s="263">
        <f t="shared" si="48"/>
        <v>0</v>
      </c>
      <c r="AY44" s="263">
        <f t="shared" si="48"/>
        <v>0</v>
      </c>
      <c r="AZ44" s="263">
        <f t="shared" si="48"/>
        <v>0</v>
      </c>
      <c r="BA44" s="263">
        <f t="shared" si="48"/>
        <v>0</v>
      </c>
      <c r="BB44" s="263">
        <f t="shared" si="48"/>
        <v>0</v>
      </c>
      <c r="BC44" s="263">
        <f t="shared" si="48"/>
        <v>0</v>
      </c>
      <c r="BD44" s="263">
        <f t="shared" si="48"/>
        <v>0</v>
      </c>
      <c r="BE44" s="263">
        <f t="shared" si="48"/>
        <v>0</v>
      </c>
      <c r="BF44" s="263">
        <f t="shared" si="48"/>
        <v>0</v>
      </c>
      <c r="BG44" s="263">
        <f t="shared" si="48"/>
        <v>0</v>
      </c>
      <c r="BH44" s="263">
        <f t="shared" si="48"/>
        <v>0</v>
      </c>
      <c r="BI44" s="264">
        <f t="shared" si="48"/>
        <v>0</v>
      </c>
    </row>
    <row r="45" spans="3:61" ht="15" customHeight="1">
      <c r="C45" s="69"/>
      <c r="D45" s="243" t="s">
        <v>204</v>
      </c>
      <c r="E45" s="242" t="s">
        <v>350</v>
      </c>
      <c r="F45" s="261">
        <f t="shared" ref="F45:F52" si="49">SUM(G45:I45)</f>
        <v>0</v>
      </c>
      <c r="G45" s="265"/>
      <c r="H45" s="265"/>
      <c r="I45" s="265"/>
      <c r="J45" s="261">
        <f t="shared" ref="J45:J52" si="50">SUM(K45:M45)</f>
        <v>0</v>
      </c>
      <c r="K45" s="265"/>
      <c r="L45" s="265"/>
      <c r="M45" s="265"/>
      <c r="N45" s="261">
        <f t="shared" ref="N45:N52" si="51">SUM(O45:Q45)</f>
        <v>0</v>
      </c>
      <c r="O45" s="265"/>
      <c r="P45" s="265"/>
      <c r="Q45" s="265"/>
      <c r="R45" s="261">
        <f t="shared" ref="R45:R52" si="52">SUM(S45:U45)</f>
        <v>0</v>
      </c>
      <c r="S45" s="265"/>
      <c r="T45" s="265"/>
      <c r="U45" s="265"/>
      <c r="V45" s="261">
        <f t="shared" ref="V45:V52" si="53">SUM(W45:Y45)</f>
        <v>0</v>
      </c>
      <c r="W45" s="265"/>
      <c r="X45" s="265"/>
      <c r="Y45" s="265"/>
      <c r="Z45" s="261">
        <f t="shared" ref="Z45:Z52" si="54">SUM(AA45:AC45)</f>
        <v>0</v>
      </c>
      <c r="AA45" s="265"/>
      <c r="AB45" s="265"/>
      <c r="AC45" s="265"/>
      <c r="AD45" s="261">
        <f t="shared" ref="AD45:AD52" si="55">SUM(AE45:AG45)</f>
        <v>0</v>
      </c>
      <c r="AE45" s="265"/>
      <c r="AF45" s="265"/>
      <c r="AG45" s="265"/>
      <c r="AH45" s="261">
        <f t="shared" ref="AH45:AH52" si="56">SUM(AI45:AK45)</f>
        <v>0</v>
      </c>
      <c r="AI45" s="265"/>
      <c r="AJ45" s="265"/>
      <c r="AK45" s="265"/>
      <c r="AL45" s="261">
        <f t="shared" ref="AL45:AL52" si="57">SUM(AM45:AO45)</f>
        <v>0</v>
      </c>
      <c r="AM45" s="265"/>
      <c r="AN45" s="265"/>
      <c r="AO45" s="265"/>
      <c r="AP45" s="261">
        <f t="shared" ref="AP45:AP52" si="58">SUM(AQ45:AS45)</f>
        <v>0</v>
      </c>
      <c r="AQ45" s="265"/>
      <c r="AR45" s="265"/>
      <c r="AS45" s="265"/>
      <c r="AT45" s="261">
        <f t="shared" ref="AT45:AT52" si="59">SUM(AU45:AW45)</f>
        <v>0</v>
      </c>
      <c r="AU45" s="265"/>
      <c r="AV45" s="265"/>
      <c r="AW45" s="265"/>
      <c r="AX45" s="261">
        <f t="shared" ref="AX45:AX52" si="60">SUM(AY45:BA45)</f>
        <v>0</v>
      </c>
      <c r="AY45" s="265"/>
      <c r="AZ45" s="265"/>
      <c r="BA45" s="265"/>
      <c r="BB45" s="261">
        <f t="shared" ref="BB45:BB52" si="61">SUM(BC45:BE45)</f>
        <v>0</v>
      </c>
      <c r="BC45" s="265"/>
      <c r="BD45" s="265"/>
      <c r="BE45" s="265"/>
      <c r="BF45" s="261">
        <f t="shared" ref="BF45:BF52" si="62">SUM(BG45:BI45)</f>
        <v>0</v>
      </c>
      <c r="BG45" s="265"/>
      <c r="BH45" s="265"/>
      <c r="BI45" s="266"/>
    </row>
    <row r="46" spans="3:61" ht="15" customHeight="1">
      <c r="C46" s="69"/>
      <c r="D46" s="243" t="s">
        <v>205</v>
      </c>
      <c r="E46" s="242" t="s">
        <v>351</v>
      </c>
      <c r="F46" s="261">
        <f t="shared" si="49"/>
        <v>0</v>
      </c>
      <c r="G46" s="265"/>
      <c r="H46" s="265"/>
      <c r="I46" s="265"/>
      <c r="J46" s="261">
        <f t="shared" si="50"/>
        <v>0</v>
      </c>
      <c r="K46" s="265"/>
      <c r="L46" s="265"/>
      <c r="M46" s="265"/>
      <c r="N46" s="261">
        <f t="shared" si="51"/>
        <v>0</v>
      </c>
      <c r="O46" s="265"/>
      <c r="P46" s="265"/>
      <c r="Q46" s="265"/>
      <c r="R46" s="261">
        <f t="shared" si="52"/>
        <v>0</v>
      </c>
      <c r="S46" s="265"/>
      <c r="T46" s="265"/>
      <c r="U46" s="265"/>
      <c r="V46" s="261">
        <f t="shared" si="53"/>
        <v>0</v>
      </c>
      <c r="W46" s="265"/>
      <c r="X46" s="265"/>
      <c r="Y46" s="265"/>
      <c r="Z46" s="261">
        <f t="shared" si="54"/>
        <v>0</v>
      </c>
      <c r="AA46" s="265"/>
      <c r="AB46" s="265"/>
      <c r="AC46" s="265"/>
      <c r="AD46" s="261">
        <f t="shared" si="55"/>
        <v>0</v>
      </c>
      <c r="AE46" s="265"/>
      <c r="AF46" s="265"/>
      <c r="AG46" s="265"/>
      <c r="AH46" s="261">
        <f t="shared" si="56"/>
        <v>0</v>
      </c>
      <c r="AI46" s="265"/>
      <c r="AJ46" s="265"/>
      <c r="AK46" s="265"/>
      <c r="AL46" s="261">
        <f t="shared" si="57"/>
        <v>0</v>
      </c>
      <c r="AM46" s="265"/>
      <c r="AN46" s="265"/>
      <c r="AO46" s="265"/>
      <c r="AP46" s="261">
        <f t="shared" si="58"/>
        <v>0</v>
      </c>
      <c r="AQ46" s="265"/>
      <c r="AR46" s="265"/>
      <c r="AS46" s="265"/>
      <c r="AT46" s="261">
        <f t="shared" si="59"/>
        <v>0</v>
      </c>
      <c r="AU46" s="265"/>
      <c r="AV46" s="265"/>
      <c r="AW46" s="265"/>
      <c r="AX46" s="261">
        <f t="shared" si="60"/>
        <v>0</v>
      </c>
      <c r="AY46" s="265"/>
      <c r="AZ46" s="265"/>
      <c r="BA46" s="265"/>
      <c r="BB46" s="261">
        <f t="shared" si="61"/>
        <v>0</v>
      </c>
      <c r="BC46" s="265"/>
      <c r="BD46" s="265"/>
      <c r="BE46" s="265"/>
      <c r="BF46" s="261">
        <f t="shared" si="62"/>
        <v>0</v>
      </c>
      <c r="BG46" s="265"/>
      <c r="BH46" s="265"/>
      <c r="BI46" s="266"/>
    </row>
    <row r="47" spans="3:61" ht="15" customHeight="1">
      <c r="C47" s="69"/>
      <c r="D47" s="243" t="s">
        <v>206</v>
      </c>
      <c r="E47" s="242" t="s">
        <v>352</v>
      </c>
      <c r="F47" s="261">
        <f t="shared" si="49"/>
        <v>0</v>
      </c>
      <c r="G47" s="265"/>
      <c r="H47" s="265"/>
      <c r="I47" s="265"/>
      <c r="J47" s="261">
        <f t="shared" si="50"/>
        <v>0</v>
      </c>
      <c r="K47" s="265"/>
      <c r="L47" s="265"/>
      <c r="M47" s="265"/>
      <c r="N47" s="261">
        <f t="shared" si="51"/>
        <v>0</v>
      </c>
      <c r="O47" s="265"/>
      <c r="P47" s="265"/>
      <c r="Q47" s="265"/>
      <c r="R47" s="261">
        <f t="shared" si="52"/>
        <v>0</v>
      </c>
      <c r="S47" s="265"/>
      <c r="T47" s="265"/>
      <c r="U47" s="265"/>
      <c r="V47" s="261">
        <f t="shared" si="53"/>
        <v>0</v>
      </c>
      <c r="W47" s="265"/>
      <c r="X47" s="265"/>
      <c r="Y47" s="265"/>
      <c r="Z47" s="261">
        <f t="shared" si="54"/>
        <v>0</v>
      </c>
      <c r="AA47" s="265"/>
      <c r="AB47" s="265"/>
      <c r="AC47" s="265"/>
      <c r="AD47" s="261">
        <f t="shared" si="55"/>
        <v>0</v>
      </c>
      <c r="AE47" s="265"/>
      <c r="AF47" s="265"/>
      <c r="AG47" s="265"/>
      <c r="AH47" s="261">
        <f t="shared" si="56"/>
        <v>0</v>
      </c>
      <c r="AI47" s="265"/>
      <c r="AJ47" s="265"/>
      <c r="AK47" s="265"/>
      <c r="AL47" s="261">
        <f t="shared" si="57"/>
        <v>0</v>
      </c>
      <c r="AM47" s="265"/>
      <c r="AN47" s="265"/>
      <c r="AO47" s="265"/>
      <c r="AP47" s="261">
        <f t="shared" si="58"/>
        <v>0</v>
      </c>
      <c r="AQ47" s="265"/>
      <c r="AR47" s="265"/>
      <c r="AS47" s="265"/>
      <c r="AT47" s="261">
        <f t="shared" si="59"/>
        <v>0</v>
      </c>
      <c r="AU47" s="265"/>
      <c r="AV47" s="265"/>
      <c r="AW47" s="265"/>
      <c r="AX47" s="261">
        <f t="shared" si="60"/>
        <v>0</v>
      </c>
      <c r="AY47" s="265"/>
      <c r="AZ47" s="265"/>
      <c r="BA47" s="265"/>
      <c r="BB47" s="261">
        <f t="shared" si="61"/>
        <v>0</v>
      </c>
      <c r="BC47" s="265"/>
      <c r="BD47" s="265"/>
      <c r="BE47" s="265"/>
      <c r="BF47" s="261">
        <f t="shared" si="62"/>
        <v>0</v>
      </c>
      <c r="BG47" s="265"/>
      <c r="BH47" s="265"/>
      <c r="BI47" s="266"/>
    </row>
    <row r="48" spans="3:61" ht="15" customHeight="1">
      <c r="C48" s="69"/>
      <c r="D48" s="243" t="s">
        <v>208</v>
      </c>
      <c r="E48" s="242" t="s">
        <v>353</v>
      </c>
      <c r="F48" s="261">
        <f t="shared" si="49"/>
        <v>0</v>
      </c>
      <c r="G48" s="265"/>
      <c r="H48" s="265"/>
      <c r="I48" s="265"/>
      <c r="J48" s="261">
        <f t="shared" si="50"/>
        <v>0</v>
      </c>
      <c r="K48" s="265"/>
      <c r="L48" s="265"/>
      <c r="M48" s="265"/>
      <c r="N48" s="261">
        <f t="shared" si="51"/>
        <v>0</v>
      </c>
      <c r="O48" s="265"/>
      <c r="P48" s="265"/>
      <c r="Q48" s="265"/>
      <c r="R48" s="261">
        <f t="shared" si="52"/>
        <v>0</v>
      </c>
      <c r="S48" s="265"/>
      <c r="T48" s="265"/>
      <c r="U48" s="265"/>
      <c r="V48" s="261">
        <f t="shared" si="53"/>
        <v>0</v>
      </c>
      <c r="W48" s="265"/>
      <c r="X48" s="265"/>
      <c r="Y48" s="265"/>
      <c r="Z48" s="261">
        <f t="shared" si="54"/>
        <v>0</v>
      </c>
      <c r="AA48" s="265"/>
      <c r="AB48" s="265"/>
      <c r="AC48" s="265"/>
      <c r="AD48" s="261">
        <f t="shared" si="55"/>
        <v>0</v>
      </c>
      <c r="AE48" s="265"/>
      <c r="AF48" s="265"/>
      <c r="AG48" s="265"/>
      <c r="AH48" s="261">
        <f t="shared" si="56"/>
        <v>0</v>
      </c>
      <c r="AI48" s="265"/>
      <c r="AJ48" s="265"/>
      <c r="AK48" s="265"/>
      <c r="AL48" s="261">
        <f t="shared" si="57"/>
        <v>0</v>
      </c>
      <c r="AM48" s="265"/>
      <c r="AN48" s="265"/>
      <c r="AO48" s="265"/>
      <c r="AP48" s="261">
        <f t="shared" si="58"/>
        <v>0</v>
      </c>
      <c r="AQ48" s="265"/>
      <c r="AR48" s="265"/>
      <c r="AS48" s="265"/>
      <c r="AT48" s="261">
        <f t="shared" si="59"/>
        <v>0</v>
      </c>
      <c r="AU48" s="265"/>
      <c r="AV48" s="265"/>
      <c r="AW48" s="265"/>
      <c r="AX48" s="261">
        <f t="shared" si="60"/>
        <v>0</v>
      </c>
      <c r="AY48" s="265"/>
      <c r="AZ48" s="265"/>
      <c r="BA48" s="265"/>
      <c r="BB48" s="261">
        <f t="shared" si="61"/>
        <v>0</v>
      </c>
      <c r="BC48" s="265"/>
      <c r="BD48" s="265"/>
      <c r="BE48" s="265"/>
      <c r="BF48" s="261">
        <f t="shared" si="62"/>
        <v>0</v>
      </c>
      <c r="BG48" s="265"/>
      <c r="BH48" s="265"/>
      <c r="BI48" s="266"/>
    </row>
    <row r="49" spans="3:61" ht="15" customHeight="1">
      <c r="C49" s="69"/>
      <c r="D49" s="243" t="s">
        <v>211</v>
      </c>
      <c r="E49" s="242" t="s">
        <v>354</v>
      </c>
      <c r="F49" s="261">
        <f t="shared" si="49"/>
        <v>0</v>
      </c>
      <c r="G49" s="265"/>
      <c r="H49" s="265"/>
      <c r="I49" s="265"/>
      <c r="J49" s="261">
        <f t="shared" si="50"/>
        <v>0</v>
      </c>
      <c r="K49" s="265"/>
      <c r="L49" s="265"/>
      <c r="M49" s="265"/>
      <c r="N49" s="261">
        <f t="shared" si="51"/>
        <v>0</v>
      </c>
      <c r="O49" s="265"/>
      <c r="P49" s="265"/>
      <c r="Q49" s="265"/>
      <c r="R49" s="261">
        <f t="shared" si="52"/>
        <v>0</v>
      </c>
      <c r="S49" s="265"/>
      <c r="T49" s="265"/>
      <c r="U49" s="265"/>
      <c r="V49" s="261">
        <f t="shared" si="53"/>
        <v>0</v>
      </c>
      <c r="W49" s="265"/>
      <c r="X49" s="265"/>
      <c r="Y49" s="265"/>
      <c r="Z49" s="261">
        <f t="shared" si="54"/>
        <v>0</v>
      </c>
      <c r="AA49" s="265"/>
      <c r="AB49" s="265"/>
      <c r="AC49" s="265"/>
      <c r="AD49" s="261">
        <f t="shared" si="55"/>
        <v>0</v>
      </c>
      <c r="AE49" s="265"/>
      <c r="AF49" s="265"/>
      <c r="AG49" s="265"/>
      <c r="AH49" s="261">
        <f t="shared" si="56"/>
        <v>0</v>
      </c>
      <c r="AI49" s="265"/>
      <c r="AJ49" s="265"/>
      <c r="AK49" s="265"/>
      <c r="AL49" s="261">
        <f t="shared" si="57"/>
        <v>0</v>
      </c>
      <c r="AM49" s="265"/>
      <c r="AN49" s="265"/>
      <c r="AO49" s="265"/>
      <c r="AP49" s="261">
        <f t="shared" si="58"/>
        <v>0</v>
      </c>
      <c r="AQ49" s="265"/>
      <c r="AR49" s="265"/>
      <c r="AS49" s="265"/>
      <c r="AT49" s="261">
        <f t="shared" si="59"/>
        <v>0</v>
      </c>
      <c r="AU49" s="265"/>
      <c r="AV49" s="265"/>
      <c r="AW49" s="265"/>
      <c r="AX49" s="261">
        <f t="shared" si="60"/>
        <v>0</v>
      </c>
      <c r="AY49" s="265"/>
      <c r="AZ49" s="265"/>
      <c r="BA49" s="265"/>
      <c r="BB49" s="261">
        <f t="shared" si="61"/>
        <v>0</v>
      </c>
      <c r="BC49" s="265"/>
      <c r="BD49" s="265"/>
      <c r="BE49" s="265"/>
      <c r="BF49" s="261">
        <f t="shared" si="62"/>
        <v>0</v>
      </c>
      <c r="BG49" s="265"/>
      <c r="BH49" s="265"/>
      <c r="BI49" s="266"/>
    </row>
    <row r="50" spans="3:61" ht="15" customHeight="1">
      <c r="C50" s="69"/>
      <c r="D50" s="243" t="s">
        <v>209</v>
      </c>
      <c r="E50" s="242" t="s">
        <v>355</v>
      </c>
      <c r="F50" s="261">
        <f t="shared" si="49"/>
        <v>0</v>
      </c>
      <c r="G50" s="265"/>
      <c r="H50" s="265"/>
      <c r="I50" s="265"/>
      <c r="J50" s="261">
        <f t="shared" si="50"/>
        <v>0</v>
      </c>
      <c r="K50" s="265"/>
      <c r="L50" s="265"/>
      <c r="M50" s="265"/>
      <c r="N50" s="261">
        <f t="shared" si="51"/>
        <v>0</v>
      </c>
      <c r="O50" s="265"/>
      <c r="P50" s="265"/>
      <c r="Q50" s="265"/>
      <c r="R50" s="261">
        <f t="shared" si="52"/>
        <v>0</v>
      </c>
      <c r="S50" s="265"/>
      <c r="T50" s="265"/>
      <c r="U50" s="265"/>
      <c r="V50" s="261">
        <f t="shared" si="53"/>
        <v>0</v>
      </c>
      <c r="W50" s="265"/>
      <c r="X50" s="265"/>
      <c r="Y50" s="265"/>
      <c r="Z50" s="261">
        <f t="shared" si="54"/>
        <v>0</v>
      </c>
      <c r="AA50" s="265"/>
      <c r="AB50" s="265"/>
      <c r="AC50" s="265"/>
      <c r="AD50" s="261">
        <f t="shared" si="55"/>
        <v>0</v>
      </c>
      <c r="AE50" s="265"/>
      <c r="AF50" s="265"/>
      <c r="AG50" s="265"/>
      <c r="AH50" s="261">
        <f t="shared" si="56"/>
        <v>0</v>
      </c>
      <c r="AI50" s="265"/>
      <c r="AJ50" s="265"/>
      <c r="AK50" s="265"/>
      <c r="AL50" s="261">
        <f t="shared" si="57"/>
        <v>0</v>
      </c>
      <c r="AM50" s="265"/>
      <c r="AN50" s="265"/>
      <c r="AO50" s="265"/>
      <c r="AP50" s="261">
        <f t="shared" si="58"/>
        <v>0</v>
      </c>
      <c r="AQ50" s="265"/>
      <c r="AR50" s="265"/>
      <c r="AS50" s="265"/>
      <c r="AT50" s="261">
        <f t="shared" si="59"/>
        <v>0</v>
      </c>
      <c r="AU50" s="265"/>
      <c r="AV50" s="265"/>
      <c r="AW50" s="265"/>
      <c r="AX50" s="261">
        <f t="shared" si="60"/>
        <v>0</v>
      </c>
      <c r="AY50" s="265"/>
      <c r="AZ50" s="265"/>
      <c r="BA50" s="265"/>
      <c r="BB50" s="261">
        <f t="shared" si="61"/>
        <v>0</v>
      </c>
      <c r="BC50" s="265"/>
      <c r="BD50" s="265"/>
      <c r="BE50" s="265"/>
      <c r="BF50" s="261">
        <f t="shared" si="62"/>
        <v>0</v>
      </c>
      <c r="BG50" s="265"/>
      <c r="BH50" s="265"/>
      <c r="BI50" s="266"/>
    </row>
    <row r="51" spans="3:61" ht="15" customHeight="1">
      <c r="C51" s="69"/>
      <c r="D51" s="243" t="s">
        <v>207</v>
      </c>
      <c r="E51" s="242" t="s">
        <v>356</v>
      </c>
      <c r="F51" s="261">
        <f t="shared" si="49"/>
        <v>0</v>
      </c>
      <c r="G51" s="265"/>
      <c r="H51" s="265"/>
      <c r="I51" s="265"/>
      <c r="J51" s="261">
        <f t="shared" si="50"/>
        <v>0</v>
      </c>
      <c r="K51" s="265"/>
      <c r="L51" s="265"/>
      <c r="M51" s="265"/>
      <c r="N51" s="261">
        <f t="shared" si="51"/>
        <v>0</v>
      </c>
      <c r="O51" s="265"/>
      <c r="P51" s="265"/>
      <c r="Q51" s="265"/>
      <c r="R51" s="261">
        <f t="shared" si="52"/>
        <v>0</v>
      </c>
      <c r="S51" s="265"/>
      <c r="T51" s="265"/>
      <c r="U51" s="265"/>
      <c r="V51" s="261">
        <f t="shared" si="53"/>
        <v>0</v>
      </c>
      <c r="W51" s="265"/>
      <c r="X51" s="265"/>
      <c r="Y51" s="265"/>
      <c r="Z51" s="261">
        <f t="shared" si="54"/>
        <v>0</v>
      </c>
      <c r="AA51" s="265"/>
      <c r="AB51" s="265"/>
      <c r="AC51" s="265"/>
      <c r="AD51" s="261">
        <f t="shared" si="55"/>
        <v>0</v>
      </c>
      <c r="AE51" s="265"/>
      <c r="AF51" s="265"/>
      <c r="AG51" s="265"/>
      <c r="AH51" s="261">
        <f t="shared" si="56"/>
        <v>0</v>
      </c>
      <c r="AI51" s="265"/>
      <c r="AJ51" s="265"/>
      <c r="AK51" s="265"/>
      <c r="AL51" s="261">
        <f t="shared" si="57"/>
        <v>0</v>
      </c>
      <c r="AM51" s="265"/>
      <c r="AN51" s="265"/>
      <c r="AO51" s="265"/>
      <c r="AP51" s="261">
        <f t="shared" si="58"/>
        <v>0</v>
      </c>
      <c r="AQ51" s="265"/>
      <c r="AR51" s="265"/>
      <c r="AS51" s="265"/>
      <c r="AT51" s="261">
        <f t="shared" si="59"/>
        <v>0</v>
      </c>
      <c r="AU51" s="265"/>
      <c r="AV51" s="265"/>
      <c r="AW51" s="265"/>
      <c r="AX51" s="261">
        <f t="shared" si="60"/>
        <v>0</v>
      </c>
      <c r="AY51" s="265"/>
      <c r="AZ51" s="265"/>
      <c r="BA51" s="265"/>
      <c r="BB51" s="261">
        <f t="shared" si="61"/>
        <v>0</v>
      </c>
      <c r="BC51" s="265"/>
      <c r="BD51" s="265"/>
      <c r="BE51" s="265"/>
      <c r="BF51" s="261">
        <f t="shared" si="62"/>
        <v>0</v>
      </c>
      <c r="BG51" s="265"/>
      <c r="BH51" s="265"/>
      <c r="BI51" s="266"/>
    </row>
    <row r="52" spans="3:61" ht="15" customHeight="1">
      <c r="C52" s="69"/>
      <c r="D52" s="248" t="s">
        <v>357</v>
      </c>
      <c r="E52" s="250" t="s">
        <v>358</v>
      </c>
      <c r="F52" s="261">
        <f t="shared" si="49"/>
        <v>0</v>
      </c>
      <c r="G52" s="261">
        <f>G44+G17</f>
        <v>0</v>
      </c>
      <c r="H52" s="261">
        <f>H44+H17</f>
        <v>0</v>
      </c>
      <c r="I52" s="261">
        <f>I44+I17</f>
        <v>0</v>
      </c>
      <c r="J52" s="261">
        <f t="shared" si="50"/>
        <v>0</v>
      </c>
      <c r="K52" s="261">
        <f>K44+K17</f>
        <v>0</v>
      </c>
      <c r="L52" s="261">
        <f>L44+L17</f>
        <v>0</v>
      </c>
      <c r="M52" s="261">
        <f>M44+M17</f>
        <v>0</v>
      </c>
      <c r="N52" s="261">
        <f t="shared" si="51"/>
        <v>0</v>
      </c>
      <c r="O52" s="261">
        <f>O44+O17</f>
        <v>0</v>
      </c>
      <c r="P52" s="261">
        <f>P44+P17</f>
        <v>0</v>
      </c>
      <c r="Q52" s="261">
        <f>Q44+Q17</f>
        <v>0</v>
      </c>
      <c r="R52" s="261">
        <f t="shared" si="52"/>
        <v>0</v>
      </c>
      <c r="S52" s="261">
        <f>S44+S17</f>
        <v>0</v>
      </c>
      <c r="T52" s="261">
        <f>T44+T17</f>
        <v>0</v>
      </c>
      <c r="U52" s="261">
        <f>U44+U17</f>
        <v>0</v>
      </c>
      <c r="V52" s="261">
        <f t="shared" si="53"/>
        <v>0</v>
      </c>
      <c r="W52" s="261">
        <f>W44+W17</f>
        <v>0</v>
      </c>
      <c r="X52" s="261">
        <f>X44+X17</f>
        <v>0</v>
      </c>
      <c r="Y52" s="261">
        <f>Y44+Y17</f>
        <v>0</v>
      </c>
      <c r="Z52" s="261">
        <f t="shared" si="54"/>
        <v>0</v>
      </c>
      <c r="AA52" s="261">
        <f>AA44+AA17</f>
        <v>0</v>
      </c>
      <c r="AB52" s="261">
        <f>AB44+AB17</f>
        <v>0</v>
      </c>
      <c r="AC52" s="261">
        <f>AC44+AC17</f>
        <v>0</v>
      </c>
      <c r="AD52" s="261">
        <f t="shared" si="55"/>
        <v>0</v>
      </c>
      <c r="AE52" s="261">
        <f>AE44+AE17</f>
        <v>0</v>
      </c>
      <c r="AF52" s="261">
        <f>AF44+AF17</f>
        <v>0</v>
      </c>
      <c r="AG52" s="261">
        <f>AG44+AG17</f>
        <v>0</v>
      </c>
      <c r="AH52" s="261">
        <f t="shared" si="56"/>
        <v>0</v>
      </c>
      <c r="AI52" s="261">
        <f>AI44+AI17</f>
        <v>0</v>
      </c>
      <c r="AJ52" s="261">
        <f>AJ44+AJ17</f>
        <v>0</v>
      </c>
      <c r="AK52" s="261">
        <f>AK44+AK17</f>
        <v>0</v>
      </c>
      <c r="AL52" s="261">
        <f t="shared" si="57"/>
        <v>0</v>
      </c>
      <c r="AM52" s="261">
        <f>AM44+AM17</f>
        <v>0</v>
      </c>
      <c r="AN52" s="261">
        <f>AN44+AN17</f>
        <v>0</v>
      </c>
      <c r="AO52" s="261">
        <f>AO44+AO17</f>
        <v>0</v>
      </c>
      <c r="AP52" s="261">
        <f t="shared" si="58"/>
        <v>0</v>
      </c>
      <c r="AQ52" s="261">
        <f>AQ44+AQ17</f>
        <v>0</v>
      </c>
      <c r="AR52" s="261">
        <f>AR44+AR17</f>
        <v>0</v>
      </c>
      <c r="AS52" s="261">
        <f>AS44+AS17</f>
        <v>0</v>
      </c>
      <c r="AT52" s="261">
        <f t="shared" si="59"/>
        <v>0</v>
      </c>
      <c r="AU52" s="261">
        <f>AU44+AU17</f>
        <v>0</v>
      </c>
      <c r="AV52" s="261">
        <f>AV44+AV17</f>
        <v>0</v>
      </c>
      <c r="AW52" s="261">
        <f>AW44+AW17</f>
        <v>0</v>
      </c>
      <c r="AX52" s="261">
        <f t="shared" si="60"/>
        <v>0</v>
      </c>
      <c r="AY52" s="261">
        <f>AY44+AY17</f>
        <v>0</v>
      </c>
      <c r="AZ52" s="261">
        <f>AZ44+AZ17</f>
        <v>0</v>
      </c>
      <c r="BA52" s="261">
        <f>BA44+BA17</f>
        <v>0</v>
      </c>
      <c r="BB52" s="261">
        <f t="shared" si="61"/>
        <v>0</v>
      </c>
      <c r="BC52" s="261">
        <f>BC44+BC17</f>
        <v>0</v>
      </c>
      <c r="BD52" s="261">
        <f>BD44+BD17</f>
        <v>0</v>
      </c>
      <c r="BE52" s="261">
        <f>BE44+BE17</f>
        <v>0</v>
      </c>
      <c r="BF52" s="261">
        <f t="shared" si="62"/>
        <v>0</v>
      </c>
      <c r="BG52" s="261">
        <f>BG44+BG17</f>
        <v>0</v>
      </c>
      <c r="BH52" s="261">
        <f>BH44+BH17</f>
        <v>0</v>
      </c>
      <c r="BI52" s="262">
        <f>BI44+BI17</f>
        <v>0</v>
      </c>
    </row>
    <row r="53" spans="3:61">
      <c r="D53" s="164"/>
      <c r="E53" s="164"/>
      <c r="F53" s="164"/>
      <c r="G53" s="164"/>
      <c r="H53" s="164"/>
      <c r="I53" s="164"/>
      <c r="J53" s="164"/>
      <c r="K53" s="164"/>
      <c r="L53" s="164"/>
      <c r="M53" s="164"/>
      <c r="N53" s="164"/>
      <c r="O53" s="164"/>
      <c r="P53" s="164"/>
      <c r="Q53" s="164"/>
      <c r="R53" s="164"/>
      <c r="S53" s="164"/>
      <c r="T53" s="164"/>
      <c r="U53" s="164"/>
      <c r="V53" s="164"/>
      <c r="W53" s="164"/>
      <c r="X53" s="164"/>
      <c r="Y53" s="164"/>
      <c r="Z53" s="164"/>
      <c r="AA53" s="164"/>
      <c r="AB53" s="164"/>
      <c r="AC53" s="164"/>
      <c r="AD53" s="164"/>
      <c r="AE53" s="164"/>
      <c r="AF53" s="164"/>
      <c r="AG53" s="164"/>
      <c r="AH53" s="164"/>
      <c r="AI53" s="164"/>
      <c r="AJ53" s="164"/>
      <c r="AK53" s="164"/>
      <c r="AL53" s="164"/>
      <c r="AM53" s="164"/>
      <c r="AN53" s="164"/>
      <c r="AO53" s="164"/>
      <c r="AP53" s="164"/>
      <c r="AQ53" s="164"/>
      <c r="AR53" s="164"/>
      <c r="AS53" s="164"/>
      <c r="AT53" s="164"/>
      <c r="AU53" s="164"/>
      <c r="AV53" s="164"/>
      <c r="AW53" s="164"/>
      <c r="AX53" s="164"/>
      <c r="AY53" s="164"/>
      <c r="AZ53" s="164"/>
      <c r="BA53" s="164"/>
      <c r="BB53" s="164"/>
      <c r="BC53" s="164"/>
      <c r="BD53" s="164"/>
      <c r="BE53" s="164"/>
      <c r="BF53" s="164"/>
      <c r="BG53" s="164"/>
      <c r="BH53" s="164"/>
      <c r="BI53" s="164"/>
    </row>
  </sheetData>
  <sheetProtection password="81D4" sheet="1" objects="1" scenarios="1" formatColumns="0" formatRows="0" autoFilter="0"/>
  <mergeCells count="51">
    <mergeCell ref="BG14:BI14"/>
    <mergeCell ref="AU14:AW14"/>
    <mergeCell ref="AX14:AX15"/>
    <mergeCell ref="AY14:BA14"/>
    <mergeCell ref="BB14:BB15"/>
    <mergeCell ref="BC14:BE14"/>
    <mergeCell ref="BF14:BF15"/>
    <mergeCell ref="AT14:AT15"/>
    <mergeCell ref="W14:Y14"/>
    <mergeCell ref="Z14:Z15"/>
    <mergeCell ref="AA14:AC14"/>
    <mergeCell ref="AD14:AD15"/>
    <mergeCell ref="AE14:AG14"/>
    <mergeCell ref="AH14:AH15"/>
    <mergeCell ref="AI14:AK14"/>
    <mergeCell ref="AL14:AL15"/>
    <mergeCell ref="AM14:AO14"/>
    <mergeCell ref="AP14:AP15"/>
    <mergeCell ref="AQ14:AS14"/>
    <mergeCell ref="V14:V15"/>
    <mergeCell ref="AD13:AG13"/>
    <mergeCell ref="AH13:AK13"/>
    <mergeCell ref="AL13:AO13"/>
    <mergeCell ref="AP13:AS13"/>
    <mergeCell ref="BB12:BE13"/>
    <mergeCell ref="BF12:BI13"/>
    <mergeCell ref="F13:I13"/>
    <mergeCell ref="J13:M13"/>
    <mergeCell ref="N13:Q13"/>
    <mergeCell ref="R13:U13"/>
    <mergeCell ref="V13:Y13"/>
    <mergeCell ref="V12:AC12"/>
    <mergeCell ref="Z13:AC13"/>
    <mergeCell ref="AT13:AW13"/>
    <mergeCell ref="AX13:BA13"/>
    <mergeCell ref="AD12:AK12"/>
    <mergeCell ref="AL12:AS12"/>
    <mergeCell ref="AT12:BA12"/>
    <mergeCell ref="D11:H11"/>
    <mergeCell ref="D12:D15"/>
    <mergeCell ref="E12:E15"/>
    <mergeCell ref="F12:M12"/>
    <mergeCell ref="N12:U12"/>
    <mergeCell ref="F14:F15"/>
    <mergeCell ref="G14:I14"/>
    <mergeCell ref="J14:J15"/>
    <mergeCell ref="K14:M14"/>
    <mergeCell ref="N14:N15"/>
    <mergeCell ref="O14:Q14"/>
    <mergeCell ref="R14:R15"/>
    <mergeCell ref="S14:U14"/>
  </mergeCells>
  <dataValidations count="1">
    <dataValidation type="decimal" allowBlank="1" showErrorMessage="1" errorTitle="Ошибка" error="Допускается ввод только действительных чисел!" sqref="WVN983047:WXQ983082 JB17:LE52 SX17:VA52 ACT17:AEW52 AMP17:AOS52 AWL17:AYO52 BGH17:BIK52 BQD17:BSG52 BZZ17:CCC52 CJV17:CLY52 CTR17:CVU52 DDN17:DFQ52 DNJ17:DPM52 DXF17:DZI52 EHB17:EJE52 EQX17:ETA52 FAT17:FCW52 FKP17:FMS52 FUL17:FWO52 GEH17:GGK52 GOD17:GQG52 GXZ17:HAC52 HHV17:HJY52 HRR17:HTU52 IBN17:IDQ52 ILJ17:INM52 IVF17:IXI52 JFB17:JHE52 JOX17:JRA52 JYT17:KAW52 KIP17:KKS52 KSL17:KUO52 LCH17:LEK52 LMD17:LOG52 LVZ17:LYC52 MFV17:MHY52 MPR17:MRU52 MZN17:NBQ52 NJJ17:NLM52 NTF17:NVI52 ODB17:OFE52 OMX17:OPA52 OWT17:OYW52 PGP17:PIS52 PQL17:PSO52 QAH17:QCK52 QKD17:QMG52 QTZ17:QWC52 RDV17:RFY52 RNR17:RPU52 RXN17:RZQ52 SHJ17:SJM52 SRF17:STI52 TBB17:TDE52 TKX17:TNA52 TUT17:TWW52 UEP17:UGS52 UOL17:UQO52 UYH17:VAK52 VID17:VKG52 VRZ17:VUC52 WBV17:WDY52 WLR17:WNU52 WVN17:WXQ52 F65543:BI65578 JB65543:LE65578 SX65543:VA65578 ACT65543:AEW65578 AMP65543:AOS65578 AWL65543:AYO65578 BGH65543:BIK65578 BQD65543:BSG65578 BZZ65543:CCC65578 CJV65543:CLY65578 CTR65543:CVU65578 DDN65543:DFQ65578 DNJ65543:DPM65578 DXF65543:DZI65578 EHB65543:EJE65578 EQX65543:ETA65578 FAT65543:FCW65578 FKP65543:FMS65578 FUL65543:FWO65578 GEH65543:GGK65578 GOD65543:GQG65578 GXZ65543:HAC65578 HHV65543:HJY65578 HRR65543:HTU65578 IBN65543:IDQ65578 ILJ65543:INM65578 IVF65543:IXI65578 JFB65543:JHE65578 JOX65543:JRA65578 JYT65543:KAW65578 KIP65543:KKS65578 KSL65543:KUO65578 LCH65543:LEK65578 LMD65543:LOG65578 LVZ65543:LYC65578 MFV65543:MHY65578 MPR65543:MRU65578 MZN65543:NBQ65578 NJJ65543:NLM65578 NTF65543:NVI65578 ODB65543:OFE65578 OMX65543:OPA65578 OWT65543:OYW65578 PGP65543:PIS65578 PQL65543:PSO65578 QAH65543:QCK65578 QKD65543:QMG65578 QTZ65543:QWC65578 RDV65543:RFY65578 RNR65543:RPU65578 RXN65543:RZQ65578 SHJ65543:SJM65578 SRF65543:STI65578 TBB65543:TDE65578 TKX65543:TNA65578 TUT65543:TWW65578 UEP65543:UGS65578 UOL65543:UQO65578 UYH65543:VAK65578 VID65543:VKG65578 VRZ65543:VUC65578 WBV65543:WDY65578 WLR65543:WNU65578 WVN65543:WXQ65578 F131079:BI131114 JB131079:LE131114 SX131079:VA131114 ACT131079:AEW131114 AMP131079:AOS131114 AWL131079:AYO131114 BGH131079:BIK131114 BQD131079:BSG131114 BZZ131079:CCC131114 CJV131079:CLY131114 CTR131079:CVU131114 DDN131079:DFQ131114 DNJ131079:DPM131114 DXF131079:DZI131114 EHB131079:EJE131114 EQX131079:ETA131114 FAT131079:FCW131114 FKP131079:FMS131114 FUL131079:FWO131114 GEH131079:GGK131114 GOD131079:GQG131114 GXZ131079:HAC131114 HHV131079:HJY131114 HRR131079:HTU131114 IBN131079:IDQ131114 ILJ131079:INM131114 IVF131079:IXI131114 JFB131079:JHE131114 JOX131079:JRA131114 JYT131079:KAW131114 KIP131079:KKS131114 KSL131079:KUO131114 LCH131079:LEK131114 LMD131079:LOG131114 LVZ131079:LYC131114 MFV131079:MHY131114 MPR131079:MRU131114 MZN131079:NBQ131114 NJJ131079:NLM131114 NTF131079:NVI131114 ODB131079:OFE131114 OMX131079:OPA131114 OWT131079:OYW131114 PGP131079:PIS131114 PQL131079:PSO131114 QAH131079:QCK131114 QKD131079:QMG131114 QTZ131079:QWC131114 RDV131079:RFY131114 RNR131079:RPU131114 RXN131079:RZQ131114 SHJ131079:SJM131114 SRF131079:STI131114 TBB131079:TDE131114 TKX131079:TNA131114 TUT131079:TWW131114 UEP131079:UGS131114 UOL131079:UQO131114 UYH131079:VAK131114 VID131079:VKG131114 VRZ131079:VUC131114 WBV131079:WDY131114 WLR131079:WNU131114 WVN131079:WXQ131114 F196615:BI196650 JB196615:LE196650 SX196615:VA196650 ACT196615:AEW196650 AMP196615:AOS196650 AWL196615:AYO196650 BGH196615:BIK196650 BQD196615:BSG196650 BZZ196615:CCC196650 CJV196615:CLY196650 CTR196615:CVU196650 DDN196615:DFQ196650 DNJ196615:DPM196650 DXF196615:DZI196650 EHB196615:EJE196650 EQX196615:ETA196650 FAT196615:FCW196650 FKP196615:FMS196650 FUL196615:FWO196650 GEH196615:GGK196650 GOD196615:GQG196650 GXZ196615:HAC196650 HHV196615:HJY196650 HRR196615:HTU196650 IBN196615:IDQ196650 ILJ196615:INM196650 IVF196615:IXI196650 JFB196615:JHE196650 JOX196615:JRA196650 JYT196615:KAW196650 KIP196615:KKS196650 KSL196615:KUO196650 LCH196615:LEK196650 LMD196615:LOG196650 LVZ196615:LYC196650 MFV196615:MHY196650 MPR196615:MRU196650 MZN196615:NBQ196650 NJJ196615:NLM196650 NTF196615:NVI196650 ODB196615:OFE196650 OMX196615:OPA196650 OWT196615:OYW196650 PGP196615:PIS196650 PQL196615:PSO196650 QAH196615:QCK196650 QKD196615:QMG196650 QTZ196615:QWC196650 RDV196615:RFY196650 RNR196615:RPU196650 RXN196615:RZQ196650 SHJ196615:SJM196650 SRF196615:STI196650 TBB196615:TDE196650 TKX196615:TNA196650 TUT196615:TWW196650 UEP196615:UGS196650 UOL196615:UQO196650 UYH196615:VAK196650 VID196615:VKG196650 VRZ196615:VUC196650 WBV196615:WDY196650 WLR196615:WNU196650 WVN196615:WXQ196650 F262151:BI262186 JB262151:LE262186 SX262151:VA262186 ACT262151:AEW262186 AMP262151:AOS262186 AWL262151:AYO262186 BGH262151:BIK262186 BQD262151:BSG262186 BZZ262151:CCC262186 CJV262151:CLY262186 CTR262151:CVU262186 DDN262151:DFQ262186 DNJ262151:DPM262186 DXF262151:DZI262186 EHB262151:EJE262186 EQX262151:ETA262186 FAT262151:FCW262186 FKP262151:FMS262186 FUL262151:FWO262186 GEH262151:GGK262186 GOD262151:GQG262186 GXZ262151:HAC262186 HHV262151:HJY262186 HRR262151:HTU262186 IBN262151:IDQ262186 ILJ262151:INM262186 IVF262151:IXI262186 JFB262151:JHE262186 JOX262151:JRA262186 JYT262151:KAW262186 KIP262151:KKS262186 KSL262151:KUO262186 LCH262151:LEK262186 LMD262151:LOG262186 LVZ262151:LYC262186 MFV262151:MHY262186 MPR262151:MRU262186 MZN262151:NBQ262186 NJJ262151:NLM262186 NTF262151:NVI262186 ODB262151:OFE262186 OMX262151:OPA262186 OWT262151:OYW262186 PGP262151:PIS262186 PQL262151:PSO262186 QAH262151:QCK262186 QKD262151:QMG262186 QTZ262151:QWC262186 RDV262151:RFY262186 RNR262151:RPU262186 RXN262151:RZQ262186 SHJ262151:SJM262186 SRF262151:STI262186 TBB262151:TDE262186 TKX262151:TNA262186 TUT262151:TWW262186 UEP262151:UGS262186 UOL262151:UQO262186 UYH262151:VAK262186 VID262151:VKG262186 VRZ262151:VUC262186 WBV262151:WDY262186 WLR262151:WNU262186 WVN262151:WXQ262186 F327687:BI327722 JB327687:LE327722 SX327687:VA327722 ACT327687:AEW327722 AMP327687:AOS327722 AWL327687:AYO327722 BGH327687:BIK327722 BQD327687:BSG327722 BZZ327687:CCC327722 CJV327687:CLY327722 CTR327687:CVU327722 DDN327687:DFQ327722 DNJ327687:DPM327722 DXF327687:DZI327722 EHB327687:EJE327722 EQX327687:ETA327722 FAT327687:FCW327722 FKP327687:FMS327722 FUL327687:FWO327722 GEH327687:GGK327722 GOD327687:GQG327722 GXZ327687:HAC327722 HHV327687:HJY327722 HRR327687:HTU327722 IBN327687:IDQ327722 ILJ327687:INM327722 IVF327687:IXI327722 JFB327687:JHE327722 JOX327687:JRA327722 JYT327687:KAW327722 KIP327687:KKS327722 KSL327687:KUO327722 LCH327687:LEK327722 LMD327687:LOG327722 LVZ327687:LYC327722 MFV327687:MHY327722 MPR327687:MRU327722 MZN327687:NBQ327722 NJJ327687:NLM327722 NTF327687:NVI327722 ODB327687:OFE327722 OMX327687:OPA327722 OWT327687:OYW327722 PGP327687:PIS327722 PQL327687:PSO327722 QAH327687:QCK327722 QKD327687:QMG327722 QTZ327687:QWC327722 RDV327687:RFY327722 RNR327687:RPU327722 RXN327687:RZQ327722 SHJ327687:SJM327722 SRF327687:STI327722 TBB327687:TDE327722 TKX327687:TNA327722 TUT327687:TWW327722 UEP327687:UGS327722 UOL327687:UQO327722 UYH327687:VAK327722 VID327687:VKG327722 VRZ327687:VUC327722 WBV327687:WDY327722 WLR327687:WNU327722 WVN327687:WXQ327722 F393223:BI393258 JB393223:LE393258 SX393223:VA393258 ACT393223:AEW393258 AMP393223:AOS393258 AWL393223:AYO393258 BGH393223:BIK393258 BQD393223:BSG393258 BZZ393223:CCC393258 CJV393223:CLY393258 CTR393223:CVU393258 DDN393223:DFQ393258 DNJ393223:DPM393258 DXF393223:DZI393258 EHB393223:EJE393258 EQX393223:ETA393258 FAT393223:FCW393258 FKP393223:FMS393258 FUL393223:FWO393258 GEH393223:GGK393258 GOD393223:GQG393258 GXZ393223:HAC393258 HHV393223:HJY393258 HRR393223:HTU393258 IBN393223:IDQ393258 ILJ393223:INM393258 IVF393223:IXI393258 JFB393223:JHE393258 JOX393223:JRA393258 JYT393223:KAW393258 KIP393223:KKS393258 KSL393223:KUO393258 LCH393223:LEK393258 LMD393223:LOG393258 LVZ393223:LYC393258 MFV393223:MHY393258 MPR393223:MRU393258 MZN393223:NBQ393258 NJJ393223:NLM393258 NTF393223:NVI393258 ODB393223:OFE393258 OMX393223:OPA393258 OWT393223:OYW393258 PGP393223:PIS393258 PQL393223:PSO393258 QAH393223:QCK393258 QKD393223:QMG393258 QTZ393223:QWC393258 RDV393223:RFY393258 RNR393223:RPU393258 RXN393223:RZQ393258 SHJ393223:SJM393258 SRF393223:STI393258 TBB393223:TDE393258 TKX393223:TNA393258 TUT393223:TWW393258 UEP393223:UGS393258 UOL393223:UQO393258 UYH393223:VAK393258 VID393223:VKG393258 VRZ393223:VUC393258 WBV393223:WDY393258 WLR393223:WNU393258 WVN393223:WXQ393258 F458759:BI458794 JB458759:LE458794 SX458759:VA458794 ACT458759:AEW458794 AMP458759:AOS458794 AWL458759:AYO458794 BGH458759:BIK458794 BQD458759:BSG458794 BZZ458759:CCC458794 CJV458759:CLY458794 CTR458759:CVU458794 DDN458759:DFQ458794 DNJ458759:DPM458794 DXF458759:DZI458794 EHB458759:EJE458794 EQX458759:ETA458794 FAT458759:FCW458794 FKP458759:FMS458794 FUL458759:FWO458794 GEH458759:GGK458794 GOD458759:GQG458794 GXZ458759:HAC458794 HHV458759:HJY458794 HRR458759:HTU458794 IBN458759:IDQ458794 ILJ458759:INM458794 IVF458759:IXI458794 JFB458759:JHE458794 JOX458759:JRA458794 JYT458759:KAW458794 KIP458759:KKS458794 KSL458759:KUO458794 LCH458759:LEK458794 LMD458759:LOG458794 LVZ458759:LYC458794 MFV458759:MHY458794 MPR458759:MRU458794 MZN458759:NBQ458794 NJJ458759:NLM458794 NTF458759:NVI458794 ODB458759:OFE458794 OMX458759:OPA458794 OWT458759:OYW458794 PGP458759:PIS458794 PQL458759:PSO458794 QAH458759:QCK458794 QKD458759:QMG458794 QTZ458759:QWC458794 RDV458759:RFY458794 RNR458759:RPU458794 RXN458759:RZQ458794 SHJ458759:SJM458794 SRF458759:STI458794 TBB458759:TDE458794 TKX458759:TNA458794 TUT458759:TWW458794 UEP458759:UGS458794 UOL458759:UQO458794 UYH458759:VAK458794 VID458759:VKG458794 VRZ458759:VUC458794 WBV458759:WDY458794 WLR458759:WNU458794 WVN458759:WXQ458794 F524295:BI524330 JB524295:LE524330 SX524295:VA524330 ACT524295:AEW524330 AMP524295:AOS524330 AWL524295:AYO524330 BGH524295:BIK524330 BQD524295:BSG524330 BZZ524295:CCC524330 CJV524295:CLY524330 CTR524295:CVU524330 DDN524295:DFQ524330 DNJ524295:DPM524330 DXF524295:DZI524330 EHB524295:EJE524330 EQX524295:ETA524330 FAT524295:FCW524330 FKP524295:FMS524330 FUL524295:FWO524330 GEH524295:GGK524330 GOD524295:GQG524330 GXZ524295:HAC524330 HHV524295:HJY524330 HRR524295:HTU524330 IBN524295:IDQ524330 ILJ524295:INM524330 IVF524295:IXI524330 JFB524295:JHE524330 JOX524295:JRA524330 JYT524295:KAW524330 KIP524295:KKS524330 KSL524295:KUO524330 LCH524295:LEK524330 LMD524295:LOG524330 LVZ524295:LYC524330 MFV524295:MHY524330 MPR524295:MRU524330 MZN524295:NBQ524330 NJJ524295:NLM524330 NTF524295:NVI524330 ODB524295:OFE524330 OMX524295:OPA524330 OWT524295:OYW524330 PGP524295:PIS524330 PQL524295:PSO524330 QAH524295:QCK524330 QKD524295:QMG524330 QTZ524295:QWC524330 RDV524295:RFY524330 RNR524295:RPU524330 RXN524295:RZQ524330 SHJ524295:SJM524330 SRF524295:STI524330 TBB524295:TDE524330 TKX524295:TNA524330 TUT524295:TWW524330 UEP524295:UGS524330 UOL524295:UQO524330 UYH524295:VAK524330 VID524295:VKG524330 VRZ524295:VUC524330 WBV524295:WDY524330 WLR524295:WNU524330 WVN524295:WXQ524330 F589831:BI589866 JB589831:LE589866 SX589831:VA589866 ACT589831:AEW589866 AMP589831:AOS589866 AWL589831:AYO589866 BGH589831:BIK589866 BQD589831:BSG589866 BZZ589831:CCC589866 CJV589831:CLY589866 CTR589831:CVU589866 DDN589831:DFQ589866 DNJ589831:DPM589866 DXF589831:DZI589866 EHB589831:EJE589866 EQX589831:ETA589866 FAT589831:FCW589866 FKP589831:FMS589866 FUL589831:FWO589866 GEH589831:GGK589866 GOD589831:GQG589866 GXZ589831:HAC589866 HHV589831:HJY589866 HRR589831:HTU589866 IBN589831:IDQ589866 ILJ589831:INM589866 IVF589831:IXI589866 JFB589831:JHE589866 JOX589831:JRA589866 JYT589831:KAW589866 KIP589831:KKS589866 KSL589831:KUO589866 LCH589831:LEK589866 LMD589831:LOG589866 LVZ589831:LYC589866 MFV589831:MHY589866 MPR589831:MRU589866 MZN589831:NBQ589866 NJJ589831:NLM589866 NTF589831:NVI589866 ODB589831:OFE589866 OMX589831:OPA589866 OWT589831:OYW589866 PGP589831:PIS589866 PQL589831:PSO589866 QAH589831:QCK589866 QKD589831:QMG589866 QTZ589831:QWC589866 RDV589831:RFY589866 RNR589831:RPU589866 RXN589831:RZQ589866 SHJ589831:SJM589866 SRF589831:STI589866 TBB589831:TDE589866 TKX589831:TNA589866 TUT589831:TWW589866 UEP589831:UGS589866 UOL589831:UQO589866 UYH589831:VAK589866 VID589831:VKG589866 VRZ589831:VUC589866 WBV589831:WDY589866 WLR589831:WNU589866 WVN589831:WXQ589866 F655367:BI655402 JB655367:LE655402 SX655367:VA655402 ACT655367:AEW655402 AMP655367:AOS655402 AWL655367:AYO655402 BGH655367:BIK655402 BQD655367:BSG655402 BZZ655367:CCC655402 CJV655367:CLY655402 CTR655367:CVU655402 DDN655367:DFQ655402 DNJ655367:DPM655402 DXF655367:DZI655402 EHB655367:EJE655402 EQX655367:ETA655402 FAT655367:FCW655402 FKP655367:FMS655402 FUL655367:FWO655402 GEH655367:GGK655402 GOD655367:GQG655402 GXZ655367:HAC655402 HHV655367:HJY655402 HRR655367:HTU655402 IBN655367:IDQ655402 ILJ655367:INM655402 IVF655367:IXI655402 JFB655367:JHE655402 JOX655367:JRA655402 JYT655367:KAW655402 KIP655367:KKS655402 KSL655367:KUO655402 LCH655367:LEK655402 LMD655367:LOG655402 LVZ655367:LYC655402 MFV655367:MHY655402 MPR655367:MRU655402 MZN655367:NBQ655402 NJJ655367:NLM655402 NTF655367:NVI655402 ODB655367:OFE655402 OMX655367:OPA655402 OWT655367:OYW655402 PGP655367:PIS655402 PQL655367:PSO655402 QAH655367:QCK655402 QKD655367:QMG655402 QTZ655367:QWC655402 RDV655367:RFY655402 RNR655367:RPU655402 RXN655367:RZQ655402 SHJ655367:SJM655402 SRF655367:STI655402 TBB655367:TDE655402 TKX655367:TNA655402 TUT655367:TWW655402 UEP655367:UGS655402 UOL655367:UQO655402 UYH655367:VAK655402 VID655367:VKG655402 VRZ655367:VUC655402 WBV655367:WDY655402 WLR655367:WNU655402 WVN655367:WXQ655402 F720903:BI720938 JB720903:LE720938 SX720903:VA720938 ACT720903:AEW720938 AMP720903:AOS720938 AWL720903:AYO720938 BGH720903:BIK720938 BQD720903:BSG720938 BZZ720903:CCC720938 CJV720903:CLY720938 CTR720903:CVU720938 DDN720903:DFQ720938 DNJ720903:DPM720938 DXF720903:DZI720938 EHB720903:EJE720938 EQX720903:ETA720938 FAT720903:FCW720938 FKP720903:FMS720938 FUL720903:FWO720938 GEH720903:GGK720938 GOD720903:GQG720938 GXZ720903:HAC720938 HHV720903:HJY720938 HRR720903:HTU720938 IBN720903:IDQ720938 ILJ720903:INM720938 IVF720903:IXI720938 JFB720903:JHE720938 JOX720903:JRA720938 JYT720903:KAW720938 KIP720903:KKS720938 KSL720903:KUO720938 LCH720903:LEK720938 LMD720903:LOG720938 LVZ720903:LYC720938 MFV720903:MHY720938 MPR720903:MRU720938 MZN720903:NBQ720938 NJJ720903:NLM720938 NTF720903:NVI720938 ODB720903:OFE720938 OMX720903:OPA720938 OWT720903:OYW720938 PGP720903:PIS720938 PQL720903:PSO720938 QAH720903:QCK720938 QKD720903:QMG720938 QTZ720903:QWC720938 RDV720903:RFY720938 RNR720903:RPU720938 RXN720903:RZQ720938 SHJ720903:SJM720938 SRF720903:STI720938 TBB720903:TDE720938 TKX720903:TNA720938 TUT720903:TWW720938 UEP720903:UGS720938 UOL720903:UQO720938 UYH720903:VAK720938 VID720903:VKG720938 VRZ720903:VUC720938 WBV720903:WDY720938 WLR720903:WNU720938 WVN720903:WXQ720938 F786439:BI786474 JB786439:LE786474 SX786439:VA786474 ACT786439:AEW786474 AMP786439:AOS786474 AWL786439:AYO786474 BGH786439:BIK786474 BQD786439:BSG786474 BZZ786439:CCC786474 CJV786439:CLY786474 CTR786439:CVU786474 DDN786439:DFQ786474 DNJ786439:DPM786474 DXF786439:DZI786474 EHB786439:EJE786474 EQX786439:ETA786474 FAT786439:FCW786474 FKP786439:FMS786474 FUL786439:FWO786474 GEH786439:GGK786474 GOD786439:GQG786474 GXZ786439:HAC786474 HHV786439:HJY786474 HRR786439:HTU786474 IBN786439:IDQ786474 ILJ786439:INM786474 IVF786439:IXI786474 JFB786439:JHE786474 JOX786439:JRA786474 JYT786439:KAW786474 KIP786439:KKS786474 KSL786439:KUO786474 LCH786439:LEK786474 LMD786439:LOG786474 LVZ786439:LYC786474 MFV786439:MHY786474 MPR786439:MRU786474 MZN786439:NBQ786474 NJJ786439:NLM786474 NTF786439:NVI786474 ODB786439:OFE786474 OMX786439:OPA786474 OWT786439:OYW786474 PGP786439:PIS786474 PQL786439:PSO786474 QAH786439:QCK786474 QKD786439:QMG786474 QTZ786439:QWC786474 RDV786439:RFY786474 RNR786439:RPU786474 RXN786439:RZQ786474 SHJ786439:SJM786474 SRF786439:STI786474 TBB786439:TDE786474 TKX786439:TNA786474 TUT786439:TWW786474 UEP786439:UGS786474 UOL786439:UQO786474 UYH786439:VAK786474 VID786439:VKG786474 VRZ786439:VUC786474 WBV786439:WDY786474 WLR786439:WNU786474 WVN786439:WXQ786474 F851975:BI852010 JB851975:LE852010 SX851975:VA852010 ACT851975:AEW852010 AMP851975:AOS852010 AWL851975:AYO852010 BGH851975:BIK852010 BQD851975:BSG852010 BZZ851975:CCC852010 CJV851975:CLY852010 CTR851975:CVU852010 DDN851975:DFQ852010 DNJ851975:DPM852010 DXF851975:DZI852010 EHB851975:EJE852010 EQX851975:ETA852010 FAT851975:FCW852010 FKP851975:FMS852010 FUL851975:FWO852010 GEH851975:GGK852010 GOD851975:GQG852010 GXZ851975:HAC852010 HHV851975:HJY852010 HRR851975:HTU852010 IBN851975:IDQ852010 ILJ851975:INM852010 IVF851975:IXI852010 JFB851975:JHE852010 JOX851975:JRA852010 JYT851975:KAW852010 KIP851975:KKS852010 KSL851975:KUO852010 LCH851975:LEK852010 LMD851975:LOG852010 LVZ851975:LYC852010 MFV851975:MHY852010 MPR851975:MRU852010 MZN851975:NBQ852010 NJJ851975:NLM852010 NTF851975:NVI852010 ODB851975:OFE852010 OMX851975:OPA852010 OWT851975:OYW852010 PGP851975:PIS852010 PQL851975:PSO852010 QAH851975:QCK852010 QKD851975:QMG852010 QTZ851975:QWC852010 RDV851975:RFY852010 RNR851975:RPU852010 RXN851975:RZQ852010 SHJ851975:SJM852010 SRF851975:STI852010 TBB851975:TDE852010 TKX851975:TNA852010 TUT851975:TWW852010 UEP851975:UGS852010 UOL851975:UQO852010 UYH851975:VAK852010 VID851975:VKG852010 VRZ851975:VUC852010 WBV851975:WDY852010 WLR851975:WNU852010 WVN851975:WXQ852010 F917511:BI917546 JB917511:LE917546 SX917511:VA917546 ACT917511:AEW917546 AMP917511:AOS917546 AWL917511:AYO917546 BGH917511:BIK917546 BQD917511:BSG917546 BZZ917511:CCC917546 CJV917511:CLY917546 CTR917511:CVU917546 DDN917511:DFQ917546 DNJ917511:DPM917546 DXF917511:DZI917546 EHB917511:EJE917546 EQX917511:ETA917546 FAT917511:FCW917546 FKP917511:FMS917546 FUL917511:FWO917546 GEH917511:GGK917546 GOD917511:GQG917546 GXZ917511:HAC917546 HHV917511:HJY917546 HRR917511:HTU917546 IBN917511:IDQ917546 ILJ917511:INM917546 IVF917511:IXI917546 JFB917511:JHE917546 JOX917511:JRA917546 JYT917511:KAW917546 KIP917511:KKS917546 KSL917511:KUO917546 LCH917511:LEK917546 LMD917511:LOG917546 LVZ917511:LYC917546 MFV917511:MHY917546 MPR917511:MRU917546 MZN917511:NBQ917546 NJJ917511:NLM917546 NTF917511:NVI917546 ODB917511:OFE917546 OMX917511:OPA917546 OWT917511:OYW917546 PGP917511:PIS917546 PQL917511:PSO917546 QAH917511:QCK917546 QKD917511:QMG917546 QTZ917511:QWC917546 RDV917511:RFY917546 RNR917511:RPU917546 RXN917511:RZQ917546 SHJ917511:SJM917546 SRF917511:STI917546 TBB917511:TDE917546 TKX917511:TNA917546 TUT917511:TWW917546 UEP917511:UGS917546 UOL917511:UQO917546 UYH917511:VAK917546 VID917511:VKG917546 VRZ917511:VUC917546 WBV917511:WDY917546 WLR917511:WNU917546 WVN917511:WXQ917546 F983047:BI983082 JB983047:LE983082 SX983047:VA983082 ACT983047:AEW983082 AMP983047:AOS983082 AWL983047:AYO983082 BGH983047:BIK983082 BQD983047:BSG983082 BZZ983047:CCC983082 CJV983047:CLY983082 CTR983047:CVU983082 DDN983047:DFQ983082 DNJ983047:DPM983082 DXF983047:DZI983082 EHB983047:EJE983082 EQX983047:ETA983082 FAT983047:FCW983082 FKP983047:FMS983082 FUL983047:FWO983082 GEH983047:GGK983082 GOD983047:GQG983082 GXZ983047:HAC983082 HHV983047:HJY983082 HRR983047:HTU983082 IBN983047:IDQ983082 ILJ983047:INM983082 IVF983047:IXI983082 JFB983047:JHE983082 JOX983047:JRA983082 JYT983047:KAW983082 KIP983047:KKS983082 KSL983047:KUO983082 LCH983047:LEK983082 LMD983047:LOG983082 LVZ983047:LYC983082 MFV983047:MHY983082 MPR983047:MRU983082 MZN983047:NBQ983082 NJJ983047:NLM983082 NTF983047:NVI983082 ODB983047:OFE983082 OMX983047:OPA983082 OWT983047:OYW983082 PGP983047:PIS983082 PQL983047:PSO983082 QAH983047:QCK983082 QKD983047:QMG983082 QTZ983047:QWC983082 RDV983047:RFY983082 RNR983047:RPU983082 RXN983047:RZQ983082 SHJ983047:SJM983082 SRF983047:STI983082 TBB983047:TDE983082 TKX983047:TNA983082 TUT983047:TWW983082 UEP983047:UGS983082 UOL983047:UQO983082 UYH983047:VAK983082 VID983047:VKG983082 VRZ983047:VUC983082 WBV983047:WDY983082 WLR983047:WNU983082 F17:BI52">
      <formula1>-9.99999999999999E+23</formula1>
      <formula2>9.99999999999999E+23</formula2>
    </dataValidation>
  </dataValidations>
  <printOptions horizontalCentered="1"/>
  <pageMargins left="0.24000000000000002" right="0.24000000000000002" top="0.24000000000000002" bottom="0.24000000000000002" header="0.24000000000000002" footer="0.24000000000000002"/>
  <pageSetup paperSize="9" scale="34" fitToHeight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ws_13">
    <pageSetUpPr fitToPage="1"/>
  </sheetPr>
  <dimension ref="A1:T65"/>
  <sheetViews>
    <sheetView showGridLines="0" tabSelected="1" zoomScaleNormal="100" zoomScaleSheetLayoutView="63" workbookViewId="0">
      <pane xSplit="5" ySplit="13" topLeftCell="F14" activePane="bottomRight" state="frozen"/>
      <selection activeCell="I44" sqref="I44"/>
      <selection pane="topRight" activeCell="I44" sqref="I44"/>
      <selection pane="bottomLeft" activeCell="I44" sqref="I44"/>
      <selection pane="bottomRight" activeCell="I22" sqref="I22"/>
    </sheetView>
  </sheetViews>
  <sheetFormatPr defaultRowHeight="11.25"/>
  <cols>
    <col min="1" max="2" width="9.140625" style="65" hidden="1" customWidth="1"/>
    <col min="3" max="3" width="1.7109375" style="65" customWidth="1"/>
    <col min="4" max="4" width="60.7109375" style="65" customWidth="1"/>
    <col min="5" max="5" width="6.7109375" style="65" customWidth="1"/>
    <col min="6" max="8" width="14.140625" style="65" customWidth="1"/>
    <col min="9" max="11" width="22.7109375" style="65" customWidth="1"/>
    <col min="12" max="20" width="12.7109375" style="65" customWidth="1"/>
    <col min="21" max="256" width="9.140625" style="65"/>
    <col min="257" max="258" width="0" style="65" hidden="1" customWidth="1"/>
    <col min="259" max="259" width="4.140625" style="65" customWidth="1"/>
    <col min="260" max="260" width="48" style="65" customWidth="1"/>
    <col min="261" max="261" width="6.7109375" style="65" customWidth="1"/>
    <col min="262" max="267" width="0" style="65" hidden="1" customWidth="1"/>
    <col min="268" max="276" width="10.140625" style="65" customWidth="1"/>
    <col min="277" max="512" width="9.140625" style="65"/>
    <col min="513" max="514" width="0" style="65" hidden="1" customWidth="1"/>
    <col min="515" max="515" width="4.140625" style="65" customWidth="1"/>
    <col min="516" max="516" width="48" style="65" customWidth="1"/>
    <col min="517" max="517" width="6.7109375" style="65" customWidth="1"/>
    <col min="518" max="523" width="0" style="65" hidden="1" customWidth="1"/>
    <col min="524" max="532" width="10.140625" style="65" customWidth="1"/>
    <col min="533" max="768" width="9.140625" style="65"/>
    <col min="769" max="770" width="0" style="65" hidden="1" customWidth="1"/>
    <col min="771" max="771" width="4.140625" style="65" customWidth="1"/>
    <col min="772" max="772" width="48" style="65" customWidth="1"/>
    <col min="773" max="773" width="6.7109375" style="65" customWidth="1"/>
    <col min="774" max="779" width="0" style="65" hidden="1" customWidth="1"/>
    <col min="780" max="788" width="10.140625" style="65" customWidth="1"/>
    <col min="789" max="1024" width="9.140625" style="65"/>
    <col min="1025" max="1026" width="0" style="65" hidden="1" customWidth="1"/>
    <col min="1027" max="1027" width="4.140625" style="65" customWidth="1"/>
    <col min="1028" max="1028" width="48" style="65" customWidth="1"/>
    <col min="1029" max="1029" width="6.7109375" style="65" customWidth="1"/>
    <col min="1030" max="1035" width="0" style="65" hidden="1" customWidth="1"/>
    <col min="1036" max="1044" width="10.140625" style="65" customWidth="1"/>
    <col min="1045" max="1280" width="9.140625" style="65"/>
    <col min="1281" max="1282" width="0" style="65" hidden="1" customWidth="1"/>
    <col min="1283" max="1283" width="4.140625" style="65" customWidth="1"/>
    <col min="1284" max="1284" width="48" style="65" customWidth="1"/>
    <col min="1285" max="1285" width="6.7109375" style="65" customWidth="1"/>
    <col min="1286" max="1291" width="0" style="65" hidden="1" customWidth="1"/>
    <col min="1292" max="1300" width="10.140625" style="65" customWidth="1"/>
    <col min="1301" max="1536" width="9.140625" style="65"/>
    <col min="1537" max="1538" width="0" style="65" hidden="1" customWidth="1"/>
    <col min="1539" max="1539" width="4.140625" style="65" customWidth="1"/>
    <col min="1540" max="1540" width="48" style="65" customWidth="1"/>
    <col min="1541" max="1541" width="6.7109375" style="65" customWidth="1"/>
    <col min="1542" max="1547" width="0" style="65" hidden="1" customWidth="1"/>
    <col min="1548" max="1556" width="10.140625" style="65" customWidth="1"/>
    <col min="1557" max="1792" width="9.140625" style="65"/>
    <col min="1793" max="1794" width="0" style="65" hidden="1" customWidth="1"/>
    <col min="1795" max="1795" width="4.140625" style="65" customWidth="1"/>
    <col min="1796" max="1796" width="48" style="65" customWidth="1"/>
    <col min="1797" max="1797" width="6.7109375" style="65" customWidth="1"/>
    <col min="1798" max="1803" width="0" style="65" hidden="1" customWidth="1"/>
    <col min="1804" max="1812" width="10.140625" style="65" customWidth="1"/>
    <col min="1813" max="2048" width="9.140625" style="65"/>
    <col min="2049" max="2050" width="0" style="65" hidden="1" customWidth="1"/>
    <col min="2051" max="2051" width="4.140625" style="65" customWidth="1"/>
    <col min="2052" max="2052" width="48" style="65" customWidth="1"/>
    <col min="2053" max="2053" width="6.7109375" style="65" customWidth="1"/>
    <col min="2054" max="2059" width="0" style="65" hidden="1" customWidth="1"/>
    <col min="2060" max="2068" width="10.140625" style="65" customWidth="1"/>
    <col min="2069" max="2304" width="9.140625" style="65"/>
    <col min="2305" max="2306" width="0" style="65" hidden="1" customWidth="1"/>
    <col min="2307" max="2307" width="4.140625" style="65" customWidth="1"/>
    <col min="2308" max="2308" width="48" style="65" customWidth="1"/>
    <col min="2309" max="2309" width="6.7109375" style="65" customWidth="1"/>
    <col min="2310" max="2315" width="0" style="65" hidden="1" customWidth="1"/>
    <col min="2316" max="2324" width="10.140625" style="65" customWidth="1"/>
    <col min="2325" max="2560" width="9.140625" style="65"/>
    <col min="2561" max="2562" width="0" style="65" hidden="1" customWidth="1"/>
    <col min="2563" max="2563" width="4.140625" style="65" customWidth="1"/>
    <col min="2564" max="2564" width="48" style="65" customWidth="1"/>
    <col min="2565" max="2565" width="6.7109375" style="65" customWidth="1"/>
    <col min="2566" max="2571" width="0" style="65" hidden="1" customWidth="1"/>
    <col min="2572" max="2580" width="10.140625" style="65" customWidth="1"/>
    <col min="2581" max="2816" width="9.140625" style="65"/>
    <col min="2817" max="2818" width="0" style="65" hidden="1" customWidth="1"/>
    <col min="2819" max="2819" width="4.140625" style="65" customWidth="1"/>
    <col min="2820" max="2820" width="48" style="65" customWidth="1"/>
    <col min="2821" max="2821" width="6.7109375" style="65" customWidth="1"/>
    <col min="2822" max="2827" width="0" style="65" hidden="1" customWidth="1"/>
    <col min="2828" max="2836" width="10.140625" style="65" customWidth="1"/>
    <col min="2837" max="3072" width="9.140625" style="65"/>
    <col min="3073" max="3074" width="0" style="65" hidden="1" customWidth="1"/>
    <col min="3075" max="3075" width="4.140625" style="65" customWidth="1"/>
    <col min="3076" max="3076" width="48" style="65" customWidth="1"/>
    <col min="3077" max="3077" width="6.7109375" style="65" customWidth="1"/>
    <col min="3078" max="3083" width="0" style="65" hidden="1" customWidth="1"/>
    <col min="3084" max="3092" width="10.140625" style="65" customWidth="1"/>
    <col min="3093" max="3328" width="9.140625" style="65"/>
    <col min="3329" max="3330" width="0" style="65" hidden="1" customWidth="1"/>
    <col min="3331" max="3331" width="4.140625" style="65" customWidth="1"/>
    <col min="3332" max="3332" width="48" style="65" customWidth="1"/>
    <col min="3333" max="3333" width="6.7109375" style="65" customWidth="1"/>
    <col min="3334" max="3339" width="0" style="65" hidden="1" customWidth="1"/>
    <col min="3340" max="3348" width="10.140625" style="65" customWidth="1"/>
    <col min="3349" max="3584" width="9.140625" style="65"/>
    <col min="3585" max="3586" width="0" style="65" hidden="1" customWidth="1"/>
    <col min="3587" max="3587" width="4.140625" style="65" customWidth="1"/>
    <col min="3588" max="3588" width="48" style="65" customWidth="1"/>
    <col min="3589" max="3589" width="6.7109375" style="65" customWidth="1"/>
    <col min="3590" max="3595" width="0" style="65" hidden="1" customWidth="1"/>
    <col min="3596" max="3604" width="10.140625" style="65" customWidth="1"/>
    <col min="3605" max="3840" width="9.140625" style="65"/>
    <col min="3841" max="3842" width="0" style="65" hidden="1" customWidth="1"/>
    <col min="3843" max="3843" width="4.140625" style="65" customWidth="1"/>
    <col min="3844" max="3844" width="48" style="65" customWidth="1"/>
    <col min="3845" max="3845" width="6.7109375" style="65" customWidth="1"/>
    <col min="3846" max="3851" width="0" style="65" hidden="1" customWidth="1"/>
    <col min="3852" max="3860" width="10.140625" style="65" customWidth="1"/>
    <col min="3861" max="4096" width="9.140625" style="65"/>
    <col min="4097" max="4098" width="0" style="65" hidden="1" customWidth="1"/>
    <col min="4099" max="4099" width="4.140625" style="65" customWidth="1"/>
    <col min="4100" max="4100" width="48" style="65" customWidth="1"/>
    <col min="4101" max="4101" width="6.7109375" style="65" customWidth="1"/>
    <col min="4102" max="4107" width="0" style="65" hidden="1" customWidth="1"/>
    <col min="4108" max="4116" width="10.140625" style="65" customWidth="1"/>
    <col min="4117" max="4352" width="9.140625" style="65"/>
    <col min="4353" max="4354" width="0" style="65" hidden="1" customWidth="1"/>
    <col min="4355" max="4355" width="4.140625" style="65" customWidth="1"/>
    <col min="4356" max="4356" width="48" style="65" customWidth="1"/>
    <col min="4357" max="4357" width="6.7109375" style="65" customWidth="1"/>
    <col min="4358" max="4363" width="0" style="65" hidden="1" customWidth="1"/>
    <col min="4364" max="4372" width="10.140625" style="65" customWidth="1"/>
    <col min="4373" max="4608" width="9.140625" style="65"/>
    <col min="4609" max="4610" width="0" style="65" hidden="1" customWidth="1"/>
    <col min="4611" max="4611" width="4.140625" style="65" customWidth="1"/>
    <col min="4612" max="4612" width="48" style="65" customWidth="1"/>
    <col min="4613" max="4613" width="6.7109375" style="65" customWidth="1"/>
    <col min="4614" max="4619" width="0" style="65" hidden="1" customWidth="1"/>
    <col min="4620" max="4628" width="10.140625" style="65" customWidth="1"/>
    <col min="4629" max="4864" width="9.140625" style="65"/>
    <col min="4865" max="4866" width="0" style="65" hidden="1" customWidth="1"/>
    <col min="4867" max="4867" width="4.140625" style="65" customWidth="1"/>
    <col min="4868" max="4868" width="48" style="65" customWidth="1"/>
    <col min="4869" max="4869" width="6.7109375" style="65" customWidth="1"/>
    <col min="4870" max="4875" width="0" style="65" hidden="1" customWidth="1"/>
    <col min="4876" max="4884" width="10.140625" style="65" customWidth="1"/>
    <col min="4885" max="5120" width="9.140625" style="65"/>
    <col min="5121" max="5122" width="0" style="65" hidden="1" customWidth="1"/>
    <col min="5123" max="5123" width="4.140625" style="65" customWidth="1"/>
    <col min="5124" max="5124" width="48" style="65" customWidth="1"/>
    <col min="5125" max="5125" width="6.7109375" style="65" customWidth="1"/>
    <col min="5126" max="5131" width="0" style="65" hidden="1" customWidth="1"/>
    <col min="5132" max="5140" width="10.140625" style="65" customWidth="1"/>
    <col min="5141" max="5376" width="9.140625" style="65"/>
    <col min="5377" max="5378" width="0" style="65" hidden="1" customWidth="1"/>
    <col min="5379" max="5379" width="4.140625" style="65" customWidth="1"/>
    <col min="5380" max="5380" width="48" style="65" customWidth="1"/>
    <col min="5381" max="5381" width="6.7109375" style="65" customWidth="1"/>
    <col min="5382" max="5387" width="0" style="65" hidden="1" customWidth="1"/>
    <col min="5388" max="5396" width="10.140625" style="65" customWidth="1"/>
    <col min="5397" max="5632" width="9.140625" style="65"/>
    <col min="5633" max="5634" width="0" style="65" hidden="1" customWidth="1"/>
    <col min="5635" max="5635" width="4.140625" style="65" customWidth="1"/>
    <col min="5636" max="5636" width="48" style="65" customWidth="1"/>
    <col min="5637" max="5637" width="6.7109375" style="65" customWidth="1"/>
    <col min="5638" max="5643" width="0" style="65" hidden="1" customWidth="1"/>
    <col min="5644" max="5652" width="10.140625" style="65" customWidth="1"/>
    <col min="5653" max="5888" width="9.140625" style="65"/>
    <col min="5889" max="5890" width="0" style="65" hidden="1" customWidth="1"/>
    <col min="5891" max="5891" width="4.140625" style="65" customWidth="1"/>
    <col min="5892" max="5892" width="48" style="65" customWidth="1"/>
    <col min="5893" max="5893" width="6.7109375" style="65" customWidth="1"/>
    <col min="5894" max="5899" width="0" style="65" hidden="1" customWidth="1"/>
    <col min="5900" max="5908" width="10.140625" style="65" customWidth="1"/>
    <col min="5909" max="6144" width="9.140625" style="65"/>
    <col min="6145" max="6146" width="0" style="65" hidden="1" customWidth="1"/>
    <col min="6147" max="6147" width="4.140625" style="65" customWidth="1"/>
    <col min="6148" max="6148" width="48" style="65" customWidth="1"/>
    <col min="6149" max="6149" width="6.7109375" style="65" customWidth="1"/>
    <col min="6150" max="6155" width="0" style="65" hidden="1" customWidth="1"/>
    <col min="6156" max="6164" width="10.140625" style="65" customWidth="1"/>
    <col min="6165" max="6400" width="9.140625" style="65"/>
    <col min="6401" max="6402" width="0" style="65" hidden="1" customWidth="1"/>
    <col min="6403" max="6403" width="4.140625" style="65" customWidth="1"/>
    <col min="6404" max="6404" width="48" style="65" customWidth="1"/>
    <col min="6405" max="6405" width="6.7109375" style="65" customWidth="1"/>
    <col min="6406" max="6411" width="0" style="65" hidden="1" customWidth="1"/>
    <col min="6412" max="6420" width="10.140625" style="65" customWidth="1"/>
    <col min="6421" max="6656" width="9.140625" style="65"/>
    <col min="6657" max="6658" width="0" style="65" hidden="1" customWidth="1"/>
    <col min="6659" max="6659" width="4.140625" style="65" customWidth="1"/>
    <col min="6660" max="6660" width="48" style="65" customWidth="1"/>
    <col min="6661" max="6661" width="6.7109375" style="65" customWidth="1"/>
    <col min="6662" max="6667" width="0" style="65" hidden="1" customWidth="1"/>
    <col min="6668" max="6676" width="10.140625" style="65" customWidth="1"/>
    <col min="6677" max="6912" width="9.140625" style="65"/>
    <col min="6913" max="6914" width="0" style="65" hidden="1" customWidth="1"/>
    <col min="6915" max="6915" width="4.140625" style="65" customWidth="1"/>
    <col min="6916" max="6916" width="48" style="65" customWidth="1"/>
    <col min="6917" max="6917" width="6.7109375" style="65" customWidth="1"/>
    <col min="6918" max="6923" width="0" style="65" hidden="1" customWidth="1"/>
    <col min="6924" max="6932" width="10.140625" style="65" customWidth="1"/>
    <col min="6933" max="7168" width="9.140625" style="65"/>
    <col min="7169" max="7170" width="0" style="65" hidden="1" customWidth="1"/>
    <col min="7171" max="7171" width="4.140625" style="65" customWidth="1"/>
    <col min="7172" max="7172" width="48" style="65" customWidth="1"/>
    <col min="7173" max="7173" width="6.7109375" style="65" customWidth="1"/>
    <col min="7174" max="7179" width="0" style="65" hidden="1" customWidth="1"/>
    <col min="7180" max="7188" width="10.140625" style="65" customWidth="1"/>
    <col min="7189" max="7424" width="9.140625" style="65"/>
    <col min="7425" max="7426" width="0" style="65" hidden="1" customWidth="1"/>
    <col min="7427" max="7427" width="4.140625" style="65" customWidth="1"/>
    <col min="7428" max="7428" width="48" style="65" customWidth="1"/>
    <col min="7429" max="7429" width="6.7109375" style="65" customWidth="1"/>
    <col min="7430" max="7435" width="0" style="65" hidden="1" customWidth="1"/>
    <col min="7436" max="7444" width="10.140625" style="65" customWidth="1"/>
    <col min="7445" max="7680" width="9.140625" style="65"/>
    <col min="7681" max="7682" width="0" style="65" hidden="1" customWidth="1"/>
    <col min="7683" max="7683" width="4.140625" style="65" customWidth="1"/>
    <col min="7684" max="7684" width="48" style="65" customWidth="1"/>
    <col min="7685" max="7685" width="6.7109375" style="65" customWidth="1"/>
    <col min="7686" max="7691" width="0" style="65" hidden="1" customWidth="1"/>
    <col min="7692" max="7700" width="10.140625" style="65" customWidth="1"/>
    <col min="7701" max="7936" width="9.140625" style="65"/>
    <col min="7937" max="7938" width="0" style="65" hidden="1" customWidth="1"/>
    <col min="7939" max="7939" width="4.140625" style="65" customWidth="1"/>
    <col min="7940" max="7940" width="48" style="65" customWidth="1"/>
    <col min="7941" max="7941" width="6.7109375" style="65" customWidth="1"/>
    <col min="7942" max="7947" width="0" style="65" hidden="1" customWidth="1"/>
    <col min="7948" max="7956" width="10.140625" style="65" customWidth="1"/>
    <col min="7957" max="8192" width="9.140625" style="65"/>
    <col min="8193" max="8194" width="0" style="65" hidden="1" customWidth="1"/>
    <col min="8195" max="8195" width="4.140625" style="65" customWidth="1"/>
    <col min="8196" max="8196" width="48" style="65" customWidth="1"/>
    <col min="8197" max="8197" width="6.7109375" style="65" customWidth="1"/>
    <col min="8198" max="8203" width="0" style="65" hidden="1" customWidth="1"/>
    <col min="8204" max="8212" width="10.140625" style="65" customWidth="1"/>
    <col min="8213" max="8448" width="9.140625" style="65"/>
    <col min="8449" max="8450" width="0" style="65" hidden="1" customWidth="1"/>
    <col min="8451" max="8451" width="4.140625" style="65" customWidth="1"/>
    <col min="8452" max="8452" width="48" style="65" customWidth="1"/>
    <col min="8453" max="8453" width="6.7109375" style="65" customWidth="1"/>
    <col min="8454" max="8459" width="0" style="65" hidden="1" customWidth="1"/>
    <col min="8460" max="8468" width="10.140625" style="65" customWidth="1"/>
    <col min="8469" max="8704" width="9.140625" style="65"/>
    <col min="8705" max="8706" width="0" style="65" hidden="1" customWidth="1"/>
    <col min="8707" max="8707" width="4.140625" style="65" customWidth="1"/>
    <col min="8708" max="8708" width="48" style="65" customWidth="1"/>
    <col min="8709" max="8709" width="6.7109375" style="65" customWidth="1"/>
    <col min="8710" max="8715" width="0" style="65" hidden="1" customWidth="1"/>
    <col min="8716" max="8724" width="10.140625" style="65" customWidth="1"/>
    <col min="8725" max="8960" width="9.140625" style="65"/>
    <col min="8961" max="8962" width="0" style="65" hidden="1" customWidth="1"/>
    <col min="8963" max="8963" width="4.140625" style="65" customWidth="1"/>
    <col min="8964" max="8964" width="48" style="65" customWidth="1"/>
    <col min="8965" max="8965" width="6.7109375" style="65" customWidth="1"/>
    <col min="8966" max="8971" width="0" style="65" hidden="1" customWidth="1"/>
    <col min="8972" max="8980" width="10.140625" style="65" customWidth="1"/>
    <col min="8981" max="9216" width="9.140625" style="65"/>
    <col min="9217" max="9218" width="0" style="65" hidden="1" customWidth="1"/>
    <col min="9219" max="9219" width="4.140625" style="65" customWidth="1"/>
    <col min="9220" max="9220" width="48" style="65" customWidth="1"/>
    <col min="9221" max="9221" width="6.7109375" style="65" customWidth="1"/>
    <col min="9222" max="9227" width="0" style="65" hidden="1" customWidth="1"/>
    <col min="9228" max="9236" width="10.140625" style="65" customWidth="1"/>
    <col min="9237" max="9472" width="9.140625" style="65"/>
    <col min="9473" max="9474" width="0" style="65" hidden="1" customWidth="1"/>
    <col min="9475" max="9475" width="4.140625" style="65" customWidth="1"/>
    <col min="9476" max="9476" width="48" style="65" customWidth="1"/>
    <col min="9477" max="9477" width="6.7109375" style="65" customWidth="1"/>
    <col min="9478" max="9483" width="0" style="65" hidden="1" customWidth="1"/>
    <col min="9484" max="9492" width="10.140625" style="65" customWidth="1"/>
    <col min="9493" max="9728" width="9.140625" style="65"/>
    <col min="9729" max="9730" width="0" style="65" hidden="1" customWidth="1"/>
    <col min="9731" max="9731" width="4.140625" style="65" customWidth="1"/>
    <col min="9732" max="9732" width="48" style="65" customWidth="1"/>
    <col min="9733" max="9733" width="6.7109375" style="65" customWidth="1"/>
    <col min="9734" max="9739" width="0" style="65" hidden="1" customWidth="1"/>
    <col min="9740" max="9748" width="10.140625" style="65" customWidth="1"/>
    <col min="9749" max="9984" width="9.140625" style="65"/>
    <col min="9985" max="9986" width="0" style="65" hidden="1" customWidth="1"/>
    <col min="9987" max="9987" width="4.140625" style="65" customWidth="1"/>
    <col min="9988" max="9988" width="48" style="65" customWidth="1"/>
    <col min="9989" max="9989" width="6.7109375" style="65" customWidth="1"/>
    <col min="9990" max="9995" width="0" style="65" hidden="1" customWidth="1"/>
    <col min="9996" max="10004" width="10.140625" style="65" customWidth="1"/>
    <col min="10005" max="10240" width="9.140625" style="65"/>
    <col min="10241" max="10242" width="0" style="65" hidden="1" customWidth="1"/>
    <col min="10243" max="10243" width="4.140625" style="65" customWidth="1"/>
    <col min="10244" max="10244" width="48" style="65" customWidth="1"/>
    <col min="10245" max="10245" width="6.7109375" style="65" customWidth="1"/>
    <col min="10246" max="10251" width="0" style="65" hidden="1" customWidth="1"/>
    <col min="10252" max="10260" width="10.140625" style="65" customWidth="1"/>
    <col min="10261" max="10496" width="9.140625" style="65"/>
    <col min="10497" max="10498" width="0" style="65" hidden="1" customWidth="1"/>
    <col min="10499" max="10499" width="4.140625" style="65" customWidth="1"/>
    <col min="10500" max="10500" width="48" style="65" customWidth="1"/>
    <col min="10501" max="10501" width="6.7109375" style="65" customWidth="1"/>
    <col min="10502" max="10507" width="0" style="65" hidden="1" customWidth="1"/>
    <col min="10508" max="10516" width="10.140625" style="65" customWidth="1"/>
    <col min="10517" max="10752" width="9.140625" style="65"/>
    <col min="10753" max="10754" width="0" style="65" hidden="1" customWidth="1"/>
    <col min="10755" max="10755" width="4.140625" style="65" customWidth="1"/>
    <col min="10756" max="10756" width="48" style="65" customWidth="1"/>
    <col min="10757" max="10757" width="6.7109375" style="65" customWidth="1"/>
    <col min="10758" max="10763" width="0" style="65" hidden="1" customWidth="1"/>
    <col min="10764" max="10772" width="10.140625" style="65" customWidth="1"/>
    <col min="10773" max="11008" width="9.140625" style="65"/>
    <col min="11009" max="11010" width="0" style="65" hidden="1" customWidth="1"/>
    <col min="11011" max="11011" width="4.140625" style="65" customWidth="1"/>
    <col min="11012" max="11012" width="48" style="65" customWidth="1"/>
    <col min="11013" max="11013" width="6.7109375" style="65" customWidth="1"/>
    <col min="11014" max="11019" width="0" style="65" hidden="1" customWidth="1"/>
    <col min="11020" max="11028" width="10.140625" style="65" customWidth="1"/>
    <col min="11029" max="11264" width="9.140625" style="65"/>
    <col min="11265" max="11266" width="0" style="65" hidden="1" customWidth="1"/>
    <col min="11267" max="11267" width="4.140625" style="65" customWidth="1"/>
    <col min="11268" max="11268" width="48" style="65" customWidth="1"/>
    <col min="11269" max="11269" width="6.7109375" style="65" customWidth="1"/>
    <col min="11270" max="11275" width="0" style="65" hidden="1" customWidth="1"/>
    <col min="11276" max="11284" width="10.140625" style="65" customWidth="1"/>
    <col min="11285" max="11520" width="9.140625" style="65"/>
    <col min="11521" max="11522" width="0" style="65" hidden="1" customWidth="1"/>
    <col min="11523" max="11523" width="4.140625" style="65" customWidth="1"/>
    <col min="11524" max="11524" width="48" style="65" customWidth="1"/>
    <col min="11525" max="11525" width="6.7109375" style="65" customWidth="1"/>
    <col min="11526" max="11531" width="0" style="65" hidden="1" customWidth="1"/>
    <col min="11532" max="11540" width="10.140625" style="65" customWidth="1"/>
    <col min="11541" max="11776" width="9.140625" style="65"/>
    <col min="11777" max="11778" width="0" style="65" hidden="1" customWidth="1"/>
    <col min="11779" max="11779" width="4.140625" style="65" customWidth="1"/>
    <col min="11780" max="11780" width="48" style="65" customWidth="1"/>
    <col min="11781" max="11781" width="6.7109375" style="65" customWidth="1"/>
    <col min="11782" max="11787" width="0" style="65" hidden="1" customWidth="1"/>
    <col min="11788" max="11796" width="10.140625" style="65" customWidth="1"/>
    <col min="11797" max="12032" width="9.140625" style="65"/>
    <col min="12033" max="12034" width="0" style="65" hidden="1" customWidth="1"/>
    <col min="12035" max="12035" width="4.140625" style="65" customWidth="1"/>
    <col min="12036" max="12036" width="48" style="65" customWidth="1"/>
    <col min="12037" max="12037" width="6.7109375" style="65" customWidth="1"/>
    <col min="12038" max="12043" width="0" style="65" hidden="1" customWidth="1"/>
    <col min="12044" max="12052" width="10.140625" style="65" customWidth="1"/>
    <col min="12053" max="12288" width="9.140625" style="65"/>
    <col min="12289" max="12290" width="0" style="65" hidden="1" customWidth="1"/>
    <col min="12291" max="12291" width="4.140625" style="65" customWidth="1"/>
    <col min="12292" max="12292" width="48" style="65" customWidth="1"/>
    <col min="12293" max="12293" width="6.7109375" style="65" customWidth="1"/>
    <col min="12294" max="12299" width="0" style="65" hidden="1" customWidth="1"/>
    <col min="12300" max="12308" width="10.140625" style="65" customWidth="1"/>
    <col min="12309" max="12544" width="9.140625" style="65"/>
    <col min="12545" max="12546" width="0" style="65" hidden="1" customWidth="1"/>
    <col min="12547" max="12547" width="4.140625" style="65" customWidth="1"/>
    <col min="12548" max="12548" width="48" style="65" customWidth="1"/>
    <col min="12549" max="12549" width="6.7109375" style="65" customWidth="1"/>
    <col min="12550" max="12555" width="0" style="65" hidden="1" customWidth="1"/>
    <col min="12556" max="12564" width="10.140625" style="65" customWidth="1"/>
    <col min="12565" max="12800" width="9.140625" style="65"/>
    <col min="12801" max="12802" width="0" style="65" hidden="1" customWidth="1"/>
    <col min="12803" max="12803" width="4.140625" style="65" customWidth="1"/>
    <col min="12804" max="12804" width="48" style="65" customWidth="1"/>
    <col min="12805" max="12805" width="6.7109375" style="65" customWidth="1"/>
    <col min="12806" max="12811" width="0" style="65" hidden="1" customWidth="1"/>
    <col min="12812" max="12820" width="10.140625" style="65" customWidth="1"/>
    <col min="12821" max="13056" width="9.140625" style="65"/>
    <col min="13057" max="13058" width="0" style="65" hidden="1" customWidth="1"/>
    <col min="13059" max="13059" width="4.140625" style="65" customWidth="1"/>
    <col min="13060" max="13060" width="48" style="65" customWidth="1"/>
    <col min="13061" max="13061" width="6.7109375" style="65" customWidth="1"/>
    <col min="13062" max="13067" width="0" style="65" hidden="1" customWidth="1"/>
    <col min="13068" max="13076" width="10.140625" style="65" customWidth="1"/>
    <col min="13077" max="13312" width="9.140625" style="65"/>
    <col min="13313" max="13314" width="0" style="65" hidden="1" customWidth="1"/>
    <col min="13315" max="13315" width="4.140625" style="65" customWidth="1"/>
    <col min="13316" max="13316" width="48" style="65" customWidth="1"/>
    <col min="13317" max="13317" width="6.7109375" style="65" customWidth="1"/>
    <col min="13318" max="13323" width="0" style="65" hidden="1" customWidth="1"/>
    <col min="13324" max="13332" width="10.140625" style="65" customWidth="1"/>
    <col min="13333" max="13568" width="9.140625" style="65"/>
    <col min="13569" max="13570" width="0" style="65" hidden="1" customWidth="1"/>
    <col min="13571" max="13571" width="4.140625" style="65" customWidth="1"/>
    <col min="13572" max="13572" width="48" style="65" customWidth="1"/>
    <col min="13573" max="13573" width="6.7109375" style="65" customWidth="1"/>
    <col min="13574" max="13579" width="0" style="65" hidden="1" customWidth="1"/>
    <col min="13580" max="13588" width="10.140625" style="65" customWidth="1"/>
    <col min="13589" max="13824" width="9.140625" style="65"/>
    <col min="13825" max="13826" width="0" style="65" hidden="1" customWidth="1"/>
    <col min="13827" max="13827" width="4.140625" style="65" customWidth="1"/>
    <col min="13828" max="13828" width="48" style="65" customWidth="1"/>
    <col min="13829" max="13829" width="6.7109375" style="65" customWidth="1"/>
    <col min="13830" max="13835" width="0" style="65" hidden="1" customWidth="1"/>
    <col min="13836" max="13844" width="10.140625" style="65" customWidth="1"/>
    <col min="13845" max="14080" width="9.140625" style="65"/>
    <col min="14081" max="14082" width="0" style="65" hidden="1" customWidth="1"/>
    <col min="14083" max="14083" width="4.140625" style="65" customWidth="1"/>
    <col min="14084" max="14084" width="48" style="65" customWidth="1"/>
    <col min="14085" max="14085" width="6.7109375" style="65" customWidth="1"/>
    <col min="14086" max="14091" width="0" style="65" hidden="1" customWidth="1"/>
    <col min="14092" max="14100" width="10.140625" style="65" customWidth="1"/>
    <col min="14101" max="14336" width="9.140625" style="65"/>
    <col min="14337" max="14338" width="0" style="65" hidden="1" customWidth="1"/>
    <col min="14339" max="14339" width="4.140625" style="65" customWidth="1"/>
    <col min="14340" max="14340" width="48" style="65" customWidth="1"/>
    <col min="14341" max="14341" width="6.7109375" style="65" customWidth="1"/>
    <col min="14342" max="14347" width="0" style="65" hidden="1" customWidth="1"/>
    <col min="14348" max="14356" width="10.140625" style="65" customWidth="1"/>
    <col min="14357" max="14592" width="9.140625" style="65"/>
    <col min="14593" max="14594" width="0" style="65" hidden="1" customWidth="1"/>
    <col min="14595" max="14595" width="4.140625" style="65" customWidth="1"/>
    <col min="14596" max="14596" width="48" style="65" customWidth="1"/>
    <col min="14597" max="14597" width="6.7109375" style="65" customWidth="1"/>
    <col min="14598" max="14603" width="0" style="65" hidden="1" customWidth="1"/>
    <col min="14604" max="14612" width="10.140625" style="65" customWidth="1"/>
    <col min="14613" max="14848" width="9.140625" style="65"/>
    <col min="14849" max="14850" width="0" style="65" hidden="1" customWidth="1"/>
    <col min="14851" max="14851" width="4.140625" style="65" customWidth="1"/>
    <col min="14852" max="14852" width="48" style="65" customWidth="1"/>
    <col min="14853" max="14853" width="6.7109375" style="65" customWidth="1"/>
    <col min="14854" max="14859" width="0" style="65" hidden="1" customWidth="1"/>
    <col min="14860" max="14868" width="10.140625" style="65" customWidth="1"/>
    <col min="14869" max="15104" width="9.140625" style="65"/>
    <col min="15105" max="15106" width="0" style="65" hidden="1" customWidth="1"/>
    <col min="15107" max="15107" width="4.140625" style="65" customWidth="1"/>
    <col min="15108" max="15108" width="48" style="65" customWidth="1"/>
    <col min="15109" max="15109" width="6.7109375" style="65" customWidth="1"/>
    <col min="15110" max="15115" width="0" style="65" hidden="1" customWidth="1"/>
    <col min="15116" max="15124" width="10.140625" style="65" customWidth="1"/>
    <col min="15125" max="15360" width="9.140625" style="65"/>
    <col min="15361" max="15362" width="0" style="65" hidden="1" customWidth="1"/>
    <col min="15363" max="15363" width="4.140625" style="65" customWidth="1"/>
    <col min="15364" max="15364" width="48" style="65" customWidth="1"/>
    <col min="15365" max="15365" width="6.7109375" style="65" customWidth="1"/>
    <col min="15366" max="15371" width="0" style="65" hidden="1" customWidth="1"/>
    <col min="15372" max="15380" width="10.140625" style="65" customWidth="1"/>
    <col min="15381" max="15616" width="9.140625" style="65"/>
    <col min="15617" max="15618" width="0" style="65" hidden="1" customWidth="1"/>
    <col min="15619" max="15619" width="4.140625" style="65" customWidth="1"/>
    <col min="15620" max="15620" width="48" style="65" customWidth="1"/>
    <col min="15621" max="15621" width="6.7109375" style="65" customWidth="1"/>
    <col min="15622" max="15627" width="0" style="65" hidden="1" customWidth="1"/>
    <col min="15628" max="15636" width="10.140625" style="65" customWidth="1"/>
    <col min="15637" max="15872" width="9.140625" style="65"/>
    <col min="15873" max="15874" width="0" style="65" hidden="1" customWidth="1"/>
    <col min="15875" max="15875" width="4.140625" style="65" customWidth="1"/>
    <col min="15876" max="15876" width="48" style="65" customWidth="1"/>
    <col min="15877" max="15877" width="6.7109375" style="65" customWidth="1"/>
    <col min="15878" max="15883" width="0" style="65" hidden="1" customWidth="1"/>
    <col min="15884" max="15892" width="10.140625" style="65" customWidth="1"/>
    <col min="15893" max="16128" width="9.140625" style="65"/>
    <col min="16129" max="16130" width="0" style="65" hidden="1" customWidth="1"/>
    <col min="16131" max="16131" width="4.140625" style="65" customWidth="1"/>
    <col min="16132" max="16132" width="48" style="65" customWidth="1"/>
    <col min="16133" max="16133" width="6.7109375" style="65" customWidth="1"/>
    <col min="16134" max="16139" width="0" style="65" hidden="1" customWidth="1"/>
    <col min="16140" max="16148" width="10.140625" style="65" customWidth="1"/>
    <col min="16149" max="16384" width="9.140625" style="65"/>
  </cols>
  <sheetData>
    <row r="1" spans="1:20" hidden="1"/>
    <row r="2" spans="1:20" hidden="1"/>
    <row r="3" spans="1:20" hidden="1"/>
    <row r="4" spans="1:20" hidden="1">
      <c r="A4" s="66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</row>
    <row r="5" spans="1:20" hidden="1">
      <c r="A5" s="68"/>
    </row>
    <row r="6" spans="1:20" hidden="1">
      <c r="A6" s="68"/>
    </row>
    <row r="7" spans="1:20" ht="3.75" customHeight="1">
      <c r="A7" s="68"/>
      <c r="D7" s="69"/>
      <c r="E7" s="69"/>
      <c r="F7" s="69"/>
      <c r="G7" s="69"/>
      <c r="H7" s="69"/>
      <c r="I7" s="69"/>
      <c r="J7" s="69"/>
      <c r="K7" s="69"/>
      <c r="L7" s="69"/>
      <c r="O7" s="69"/>
      <c r="P7" s="69"/>
      <c r="Q7" s="69"/>
      <c r="R7" s="69"/>
      <c r="S7" s="69"/>
    </row>
    <row r="8" spans="1:20" ht="12" customHeight="1">
      <c r="A8" s="68"/>
      <c r="D8" s="160" t="s">
        <v>185</v>
      </c>
      <c r="E8" s="162"/>
      <c r="F8" s="162"/>
      <c r="G8" s="162"/>
      <c r="H8" s="162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</row>
    <row r="9" spans="1:20" ht="12" customHeight="1">
      <c r="D9" s="114" t="s">
        <v>218</v>
      </c>
      <c r="E9" s="69"/>
      <c r="F9" s="69"/>
      <c r="G9" s="69"/>
      <c r="H9" s="69"/>
    </row>
    <row r="10" spans="1:20" ht="12" customHeight="1">
      <c r="D10" s="163" t="str">
        <f>IF(org="","Не определено",org)</f>
        <v>ГУП НАО "Нарьян-Марская электростанция"</v>
      </c>
      <c r="E10" s="69"/>
      <c r="F10" s="69"/>
      <c r="G10" s="69"/>
      <c r="H10" s="69"/>
      <c r="T10" s="166" t="s">
        <v>188</v>
      </c>
    </row>
    <row r="11" spans="1:20" ht="3.75" customHeight="1">
      <c r="D11" s="340"/>
      <c r="E11" s="340"/>
      <c r="F11" s="340"/>
      <c r="G11" s="340"/>
      <c r="H11" s="340"/>
      <c r="I11" s="347"/>
      <c r="J11" s="347"/>
      <c r="K11" s="347"/>
      <c r="L11" s="69"/>
      <c r="M11" s="69"/>
      <c r="N11" s="69"/>
      <c r="O11" s="69"/>
      <c r="P11" s="69"/>
      <c r="Q11" s="69"/>
      <c r="R11" s="69"/>
      <c r="S11" s="69"/>
    </row>
    <row r="12" spans="1:20" ht="63.75" customHeight="1">
      <c r="C12" s="69"/>
      <c r="D12" s="341" t="s">
        <v>189</v>
      </c>
      <c r="E12" s="341" t="s">
        <v>190</v>
      </c>
      <c r="F12" s="343" t="s">
        <v>219</v>
      </c>
      <c r="G12" s="343" t="s">
        <v>220</v>
      </c>
      <c r="H12" s="343" t="s">
        <v>221</v>
      </c>
      <c r="I12" s="343" t="s">
        <v>486</v>
      </c>
      <c r="J12" s="343" t="s">
        <v>490</v>
      </c>
      <c r="K12" s="343" t="s">
        <v>491</v>
      </c>
      <c r="L12" s="343" t="s">
        <v>222</v>
      </c>
      <c r="M12" s="343"/>
      <c r="N12" s="343"/>
      <c r="O12" s="343" t="s">
        <v>223</v>
      </c>
      <c r="P12" s="343"/>
      <c r="Q12" s="343"/>
      <c r="R12" s="343" t="s">
        <v>224</v>
      </c>
      <c r="S12" s="343"/>
      <c r="T12" s="344"/>
    </row>
    <row r="13" spans="1:20" ht="25.5" customHeight="1">
      <c r="C13" s="69"/>
      <c r="D13" s="341"/>
      <c r="E13" s="341"/>
      <c r="F13" s="343"/>
      <c r="G13" s="343"/>
      <c r="H13" s="343"/>
      <c r="I13" s="343"/>
      <c r="J13" s="343"/>
      <c r="K13" s="343"/>
      <c r="L13" s="235" t="s">
        <v>225</v>
      </c>
      <c r="M13" s="235" t="s">
        <v>226</v>
      </c>
      <c r="N13" s="235" t="s">
        <v>227</v>
      </c>
      <c r="O13" s="235" t="s">
        <v>225</v>
      </c>
      <c r="P13" s="235" t="s">
        <v>226</v>
      </c>
      <c r="Q13" s="235" t="s">
        <v>227</v>
      </c>
      <c r="R13" s="235" t="s">
        <v>225</v>
      </c>
      <c r="S13" s="235" t="s">
        <v>226</v>
      </c>
      <c r="T13" s="236" t="s">
        <v>227</v>
      </c>
    </row>
    <row r="14" spans="1:20" ht="12" customHeight="1">
      <c r="C14" s="69"/>
      <c r="D14" s="214">
        <v>1</v>
      </c>
      <c r="E14" s="214">
        <v>2</v>
      </c>
      <c r="F14" s="214">
        <v>3</v>
      </c>
      <c r="G14" s="214">
        <v>4</v>
      </c>
      <c r="H14" s="214">
        <v>5</v>
      </c>
      <c r="I14" s="214">
        <v>6</v>
      </c>
      <c r="J14" s="214">
        <v>7</v>
      </c>
      <c r="K14" s="214">
        <v>8</v>
      </c>
      <c r="L14" s="214">
        <v>9</v>
      </c>
      <c r="M14" s="214">
        <v>10</v>
      </c>
      <c r="N14" s="214">
        <v>11</v>
      </c>
      <c r="O14" s="214">
        <v>12</v>
      </c>
      <c r="P14" s="214">
        <v>13</v>
      </c>
      <c r="Q14" s="214">
        <v>14</v>
      </c>
      <c r="R14" s="214">
        <v>15</v>
      </c>
      <c r="S14" s="214">
        <v>16</v>
      </c>
      <c r="T14" s="215">
        <v>17</v>
      </c>
    </row>
    <row r="15" spans="1:20" ht="15" customHeight="1">
      <c r="C15" s="69"/>
      <c r="D15" s="251" t="s">
        <v>360</v>
      </c>
      <c r="E15" s="252" t="s">
        <v>321</v>
      </c>
      <c r="F15" s="261">
        <f t="shared" ref="F15:K15" si="0">SUM(F16:F17)</f>
        <v>2907.2959999999998</v>
      </c>
      <c r="G15" s="261">
        <f t="shared" si="0"/>
        <v>14592.90717</v>
      </c>
      <c r="H15" s="261">
        <f t="shared" si="0"/>
        <v>12160.755975</v>
      </c>
      <c r="I15" s="261">
        <f t="shared" si="0"/>
        <v>2867.3989999999999</v>
      </c>
      <c r="J15" s="261">
        <f t="shared" si="0"/>
        <v>14389.432359999999</v>
      </c>
      <c r="K15" s="261">
        <f t="shared" si="0"/>
        <v>11991.193633333332</v>
      </c>
      <c r="L15" s="261">
        <f t="shared" ref="L15:T15" si="1">SUM(L16:L17)</f>
        <v>10.764000000000001</v>
      </c>
      <c r="M15" s="261">
        <f t="shared" si="1"/>
        <v>29.132999999999999</v>
      </c>
      <c r="N15" s="261">
        <f t="shared" si="1"/>
        <v>0</v>
      </c>
      <c r="O15" s="261">
        <f t="shared" si="1"/>
        <v>31.814270000000004</v>
      </c>
      <c r="P15" s="261">
        <f t="shared" si="1"/>
        <v>171.66054000000003</v>
      </c>
      <c r="Q15" s="261">
        <f t="shared" si="1"/>
        <v>0</v>
      </c>
      <c r="R15" s="261">
        <f t="shared" si="1"/>
        <v>26.511891666666671</v>
      </c>
      <c r="S15" s="261">
        <f t="shared" si="1"/>
        <v>143.05045000000004</v>
      </c>
      <c r="T15" s="262">
        <f t="shared" si="1"/>
        <v>0</v>
      </c>
    </row>
    <row r="16" spans="1:20" ht="15" customHeight="1">
      <c r="C16" s="69"/>
      <c r="D16" s="245" t="s">
        <v>229</v>
      </c>
      <c r="E16" s="235" t="s">
        <v>361</v>
      </c>
      <c r="F16" s="261">
        <f t="shared" ref="F16:J17" si="2">F19+F37</f>
        <v>2907.2959999999998</v>
      </c>
      <c r="G16" s="261">
        <f t="shared" si="2"/>
        <v>14592.90717</v>
      </c>
      <c r="H16" s="261">
        <f t="shared" si="2"/>
        <v>12160.755975</v>
      </c>
      <c r="I16" s="261">
        <f t="shared" si="2"/>
        <v>2867.3989999999999</v>
      </c>
      <c r="J16" s="261">
        <f t="shared" si="2"/>
        <v>14389.432359999999</v>
      </c>
      <c r="K16" s="261">
        <f t="shared" ref="K16:N17" si="3">K19+K37</f>
        <v>11991.193633333332</v>
      </c>
      <c r="L16" s="261">
        <f t="shared" si="3"/>
        <v>10.764000000000001</v>
      </c>
      <c r="M16" s="261">
        <f t="shared" si="3"/>
        <v>29.132999999999999</v>
      </c>
      <c r="N16" s="261">
        <f t="shared" si="3"/>
        <v>0</v>
      </c>
      <c r="O16" s="261">
        <f t="shared" ref="O16:T16" si="4">O19+O37</f>
        <v>31.814270000000004</v>
      </c>
      <c r="P16" s="261">
        <f t="shared" si="4"/>
        <v>171.66054000000003</v>
      </c>
      <c r="Q16" s="261">
        <f t="shared" si="4"/>
        <v>0</v>
      </c>
      <c r="R16" s="261">
        <f t="shared" si="4"/>
        <v>26.511891666666671</v>
      </c>
      <c r="S16" s="261">
        <f t="shared" si="4"/>
        <v>143.05045000000004</v>
      </c>
      <c r="T16" s="262">
        <f t="shared" si="4"/>
        <v>0</v>
      </c>
    </row>
    <row r="17" spans="3:20" ht="15" customHeight="1">
      <c r="C17" s="69"/>
      <c r="D17" s="245" t="s">
        <v>230</v>
      </c>
      <c r="E17" s="235" t="s">
        <v>362</v>
      </c>
      <c r="F17" s="261">
        <f t="shared" si="2"/>
        <v>0</v>
      </c>
      <c r="G17" s="261">
        <f t="shared" si="2"/>
        <v>0</v>
      </c>
      <c r="H17" s="261">
        <f t="shared" si="2"/>
        <v>0</v>
      </c>
      <c r="I17" s="261">
        <f t="shared" si="2"/>
        <v>0</v>
      </c>
      <c r="J17" s="261">
        <f t="shared" si="2"/>
        <v>0</v>
      </c>
      <c r="K17" s="261">
        <f t="shared" si="3"/>
        <v>0</v>
      </c>
      <c r="L17" s="261">
        <f t="shared" si="3"/>
        <v>0</v>
      </c>
      <c r="M17" s="261">
        <f t="shared" si="3"/>
        <v>0</v>
      </c>
      <c r="N17" s="261">
        <f t="shared" si="3"/>
        <v>0</v>
      </c>
      <c r="O17" s="261">
        <f t="shared" ref="O17:T17" si="5">O20+O38</f>
        <v>0</v>
      </c>
      <c r="P17" s="261">
        <f t="shared" si="5"/>
        <v>0</v>
      </c>
      <c r="Q17" s="261">
        <f t="shared" si="5"/>
        <v>0</v>
      </c>
      <c r="R17" s="261">
        <f t="shared" si="5"/>
        <v>0</v>
      </c>
      <c r="S17" s="261">
        <f t="shared" si="5"/>
        <v>0</v>
      </c>
      <c r="T17" s="262">
        <f t="shared" si="5"/>
        <v>0</v>
      </c>
    </row>
    <row r="18" spans="3:20" ht="15" customHeight="1">
      <c r="C18" s="69"/>
      <c r="D18" s="251" t="s">
        <v>228</v>
      </c>
      <c r="E18" s="252" t="s">
        <v>322</v>
      </c>
      <c r="F18" s="261">
        <f>SUM(F19:F20)</f>
        <v>2475.7069999999999</v>
      </c>
      <c r="G18" s="261">
        <f t="shared" ref="G18:T18" si="6">SUM(G19:G20)</f>
        <v>12444.45737</v>
      </c>
      <c r="H18" s="261">
        <f t="shared" si="6"/>
        <v>10370.381141666667</v>
      </c>
      <c r="I18" s="261">
        <f t="shared" si="6"/>
        <v>2435.819</v>
      </c>
      <c r="J18" s="261">
        <f t="shared" si="6"/>
        <v>12241.03312</v>
      </c>
      <c r="K18" s="261">
        <f t="shared" si="6"/>
        <v>10200.860933333333</v>
      </c>
      <c r="L18" s="261">
        <f t="shared" si="6"/>
        <v>10.763000000000002</v>
      </c>
      <c r="M18" s="261">
        <f t="shared" si="6"/>
        <v>29.125</v>
      </c>
      <c r="N18" s="261">
        <f t="shared" si="6"/>
        <v>0</v>
      </c>
      <c r="O18" s="261">
        <f t="shared" si="6"/>
        <v>31.811310000000002</v>
      </c>
      <c r="P18" s="261">
        <f t="shared" si="6"/>
        <v>171.61294000000004</v>
      </c>
      <c r="Q18" s="261">
        <f t="shared" si="6"/>
        <v>0</v>
      </c>
      <c r="R18" s="261">
        <f t="shared" si="6"/>
        <v>26.509425000000004</v>
      </c>
      <c r="S18" s="261">
        <f t="shared" si="6"/>
        <v>143.01078333333336</v>
      </c>
      <c r="T18" s="262">
        <f t="shared" si="6"/>
        <v>0</v>
      </c>
    </row>
    <row r="19" spans="3:20" ht="15" customHeight="1">
      <c r="C19" s="69"/>
      <c r="D19" s="245" t="s">
        <v>229</v>
      </c>
      <c r="E19" s="235" t="s">
        <v>363</v>
      </c>
      <c r="F19" s="261">
        <f>I19+L19+M19+N19</f>
        <v>2475.7069999999999</v>
      </c>
      <c r="G19" s="261">
        <f>J19+O19+P19+Q19</f>
        <v>12444.45737</v>
      </c>
      <c r="H19" s="261">
        <f>K19+R19+S19+T19</f>
        <v>10370.381141666667</v>
      </c>
      <c r="I19" s="263">
        <f>I22+I25+I28+I31+I34</f>
        <v>2435.819</v>
      </c>
      <c r="J19" s="263">
        <f>K19*nds_rate_index</f>
        <v>12241.03312</v>
      </c>
      <c r="K19" s="282">
        <f t="shared" ref="K19:N20" si="7">K22+K25+K28+K31+K34</f>
        <v>10200.860933333333</v>
      </c>
      <c r="L19" s="282">
        <f t="shared" si="7"/>
        <v>10.763000000000002</v>
      </c>
      <c r="M19" s="282">
        <f t="shared" si="7"/>
        <v>29.125</v>
      </c>
      <c r="N19" s="282">
        <f t="shared" si="7"/>
        <v>0</v>
      </c>
      <c r="O19" s="261">
        <f t="shared" ref="O19:Q20" si="8">R19*nds_rate_index</f>
        <v>31.811310000000002</v>
      </c>
      <c r="P19" s="261">
        <f t="shared" si="8"/>
        <v>171.61294000000004</v>
      </c>
      <c r="Q19" s="261">
        <f t="shared" si="8"/>
        <v>0</v>
      </c>
      <c r="R19" s="282">
        <f t="shared" ref="R19:T20" si="9">R22+R25+R28+R31+R34</f>
        <v>26.509425000000004</v>
      </c>
      <c r="S19" s="282">
        <f t="shared" si="9"/>
        <v>143.01078333333336</v>
      </c>
      <c r="T19" s="283">
        <f t="shared" si="9"/>
        <v>0</v>
      </c>
    </row>
    <row r="20" spans="3:20" ht="15" customHeight="1">
      <c r="C20" s="69"/>
      <c r="D20" s="245" t="s">
        <v>230</v>
      </c>
      <c r="E20" s="235" t="s">
        <v>364</v>
      </c>
      <c r="F20" s="261">
        <f>I20+L20+M20+N20</f>
        <v>0</v>
      </c>
      <c r="G20" s="261">
        <f>J20+O20+P20+Q20</f>
        <v>0</v>
      </c>
      <c r="H20" s="261">
        <f>K20+R20+S20+T20</f>
        <v>0</v>
      </c>
      <c r="I20" s="282">
        <f>I23+I26+I29+I32+I35</f>
        <v>0</v>
      </c>
      <c r="J20" s="263">
        <f>K20*nds_rate_index</f>
        <v>0</v>
      </c>
      <c r="K20" s="282">
        <f t="shared" si="7"/>
        <v>0</v>
      </c>
      <c r="L20" s="282">
        <f t="shared" si="7"/>
        <v>0</v>
      </c>
      <c r="M20" s="282">
        <f t="shared" si="7"/>
        <v>0</v>
      </c>
      <c r="N20" s="282">
        <f t="shared" si="7"/>
        <v>0</v>
      </c>
      <c r="O20" s="261">
        <f t="shared" si="8"/>
        <v>0</v>
      </c>
      <c r="P20" s="261">
        <f t="shared" si="8"/>
        <v>0</v>
      </c>
      <c r="Q20" s="261">
        <f t="shared" si="8"/>
        <v>0</v>
      </c>
      <c r="R20" s="282">
        <f t="shared" si="9"/>
        <v>0</v>
      </c>
      <c r="S20" s="282">
        <f t="shared" si="9"/>
        <v>0</v>
      </c>
      <c r="T20" s="283">
        <f t="shared" si="9"/>
        <v>0</v>
      </c>
    </row>
    <row r="21" spans="3:20" ht="33.75">
      <c r="C21" s="69"/>
      <c r="D21" s="245" t="s">
        <v>231</v>
      </c>
      <c r="E21" s="235" t="s">
        <v>365</v>
      </c>
      <c r="F21" s="261">
        <f t="shared" ref="F21:T21" si="10">SUM(F22:F23)</f>
        <v>2214.3910000000001</v>
      </c>
      <c r="G21" s="261">
        <f t="shared" si="10"/>
        <v>11468.472400000001</v>
      </c>
      <c r="H21" s="261">
        <f t="shared" si="10"/>
        <v>9557.0603333333329</v>
      </c>
      <c r="I21" s="261">
        <f t="shared" si="10"/>
        <v>2175.4949999999999</v>
      </c>
      <c r="J21" s="261">
        <f t="shared" si="10"/>
        <v>11269.0641</v>
      </c>
      <c r="K21" s="261">
        <f t="shared" si="10"/>
        <v>9390.8867499999997</v>
      </c>
      <c r="L21" s="261">
        <f t="shared" si="10"/>
        <v>10.71</v>
      </c>
      <c r="M21" s="261">
        <f t="shared" si="10"/>
        <v>28.186</v>
      </c>
      <c r="N21" s="261">
        <f t="shared" si="10"/>
        <v>0</v>
      </c>
      <c r="O21" s="261">
        <f t="shared" si="10"/>
        <v>31.701600000000003</v>
      </c>
      <c r="P21" s="261">
        <f t="shared" si="10"/>
        <v>167.70670000000004</v>
      </c>
      <c r="Q21" s="261">
        <f t="shared" si="10"/>
        <v>0</v>
      </c>
      <c r="R21" s="261">
        <f t="shared" si="10"/>
        <v>26.418000000000003</v>
      </c>
      <c r="S21" s="261">
        <f t="shared" si="10"/>
        <v>139.75558333333336</v>
      </c>
      <c r="T21" s="262">
        <f t="shared" si="10"/>
        <v>0</v>
      </c>
    </row>
    <row r="22" spans="3:20" ht="15" customHeight="1">
      <c r="C22" s="69"/>
      <c r="D22" s="246" t="s">
        <v>229</v>
      </c>
      <c r="E22" s="235" t="s">
        <v>325</v>
      </c>
      <c r="F22" s="261">
        <f>I22+L22+M22+N22</f>
        <v>2214.3910000000001</v>
      </c>
      <c r="G22" s="261">
        <f>J22+O22+P22+Q22</f>
        <v>11468.472400000001</v>
      </c>
      <c r="H22" s="261">
        <f>K22+R22+S22+T22</f>
        <v>9557.0603333333329</v>
      </c>
      <c r="I22" s="298">
        <v>2175.4949999999999</v>
      </c>
      <c r="J22" s="299">
        <v>11269.0641</v>
      </c>
      <c r="K22" s="263">
        <f>IF(nds_rate_index = 0,0,J22/nds_rate_index)</f>
        <v>9390.8867499999997</v>
      </c>
      <c r="L22" s="302">
        <v>10.71</v>
      </c>
      <c r="M22" s="298">
        <v>28.186</v>
      </c>
      <c r="N22" s="265"/>
      <c r="O22" s="298">
        <v>31.701600000000003</v>
      </c>
      <c r="P22" s="298">
        <v>167.70670000000004</v>
      </c>
      <c r="Q22" s="272"/>
      <c r="R22" s="263">
        <f t="shared" ref="R22:T23" si="11">IF(nds_rate_index = 0,0,O22/nds_rate_index)</f>
        <v>26.418000000000003</v>
      </c>
      <c r="S22" s="263">
        <f t="shared" si="11"/>
        <v>139.75558333333336</v>
      </c>
      <c r="T22" s="264">
        <f t="shared" si="11"/>
        <v>0</v>
      </c>
    </row>
    <row r="23" spans="3:20" ht="15" customHeight="1">
      <c r="C23" s="69"/>
      <c r="D23" s="246" t="s">
        <v>230</v>
      </c>
      <c r="E23" s="235" t="s">
        <v>366</v>
      </c>
      <c r="F23" s="261">
        <f>I23+L23+M23+N23</f>
        <v>0</v>
      </c>
      <c r="G23" s="261">
        <f>J23+O23+P23+Q23</f>
        <v>0</v>
      </c>
      <c r="H23" s="261">
        <f>K23+R23+S23+T23</f>
        <v>0</v>
      </c>
      <c r="I23" s="265"/>
      <c r="J23" s="272"/>
      <c r="K23" s="263">
        <f>IF(nds_rate_index = 0,0,J23/nds_rate_index)</f>
        <v>0</v>
      </c>
      <c r="L23" s="265"/>
      <c r="M23" s="265"/>
      <c r="N23" s="265"/>
      <c r="O23" s="272"/>
      <c r="P23" s="272"/>
      <c r="Q23" s="272"/>
      <c r="R23" s="263">
        <f t="shared" si="11"/>
        <v>0</v>
      </c>
      <c r="S23" s="263">
        <f t="shared" si="11"/>
        <v>0</v>
      </c>
      <c r="T23" s="264">
        <f t="shared" si="11"/>
        <v>0</v>
      </c>
    </row>
    <row r="24" spans="3:20" ht="33.75">
      <c r="C24" s="69"/>
      <c r="D24" s="245" t="s">
        <v>232</v>
      </c>
      <c r="E24" s="235" t="s">
        <v>367</v>
      </c>
      <c r="F24" s="261">
        <f t="shared" ref="F24:T24" si="12">SUM(F25:F26)</f>
        <v>70.466999999999999</v>
      </c>
      <c r="G24" s="261">
        <f t="shared" si="12"/>
        <v>284.68667999999997</v>
      </c>
      <c r="H24" s="261">
        <f t="shared" si="12"/>
        <v>237.23889999999997</v>
      </c>
      <c r="I24" s="261">
        <f t="shared" si="12"/>
        <v>70.466999999999999</v>
      </c>
      <c r="J24" s="261">
        <f t="shared" si="12"/>
        <v>284.68667999999997</v>
      </c>
      <c r="K24" s="261">
        <f t="shared" si="12"/>
        <v>237.23889999999997</v>
      </c>
      <c r="L24" s="261">
        <f t="shared" si="12"/>
        <v>0</v>
      </c>
      <c r="M24" s="261">
        <f t="shared" si="12"/>
        <v>0</v>
      </c>
      <c r="N24" s="261">
        <f t="shared" si="12"/>
        <v>0</v>
      </c>
      <c r="O24" s="261">
        <f t="shared" si="12"/>
        <v>0</v>
      </c>
      <c r="P24" s="261">
        <f t="shared" si="12"/>
        <v>0</v>
      </c>
      <c r="Q24" s="261">
        <f t="shared" si="12"/>
        <v>0</v>
      </c>
      <c r="R24" s="261">
        <f t="shared" si="12"/>
        <v>0</v>
      </c>
      <c r="S24" s="261">
        <f t="shared" si="12"/>
        <v>0</v>
      </c>
      <c r="T24" s="262">
        <f t="shared" si="12"/>
        <v>0</v>
      </c>
    </row>
    <row r="25" spans="3:20" ht="15" customHeight="1">
      <c r="C25" s="69"/>
      <c r="D25" s="246" t="s">
        <v>229</v>
      </c>
      <c r="E25" s="235" t="s">
        <v>326</v>
      </c>
      <c r="F25" s="261">
        <f>I25+L25+M25+N25</f>
        <v>70.466999999999999</v>
      </c>
      <c r="G25" s="261">
        <f>J25+O25+P25+Q25</f>
        <v>284.68667999999997</v>
      </c>
      <c r="H25" s="261">
        <f>K25+R25+S25+T25</f>
        <v>237.23889999999997</v>
      </c>
      <c r="I25" s="298">
        <v>70.466999999999999</v>
      </c>
      <c r="J25" s="299">
        <v>284.68667999999997</v>
      </c>
      <c r="K25" s="263">
        <f>IF(nds_rate_index = 0,0,J25/nds_rate_index)</f>
        <v>237.23889999999997</v>
      </c>
      <c r="L25" s="302">
        <v>0</v>
      </c>
      <c r="M25" s="298">
        <v>0</v>
      </c>
      <c r="N25" s="265"/>
      <c r="O25" s="298">
        <v>0</v>
      </c>
      <c r="P25" s="298">
        <v>0</v>
      </c>
      <c r="Q25" s="272"/>
      <c r="R25" s="263">
        <f t="shared" ref="R25:T26" si="13">IF(nds_rate_index = 0,0,O25/nds_rate_index)</f>
        <v>0</v>
      </c>
      <c r="S25" s="263">
        <f t="shared" si="13"/>
        <v>0</v>
      </c>
      <c r="T25" s="264">
        <f t="shared" si="13"/>
        <v>0</v>
      </c>
    </row>
    <row r="26" spans="3:20" ht="15" customHeight="1">
      <c r="C26" s="69"/>
      <c r="D26" s="246" t="s">
        <v>230</v>
      </c>
      <c r="E26" s="235" t="s">
        <v>368</v>
      </c>
      <c r="F26" s="261">
        <f>I26+L26+M26+N26</f>
        <v>0</v>
      </c>
      <c r="G26" s="261">
        <f>J26+O26+P26+Q26</f>
        <v>0</v>
      </c>
      <c r="H26" s="261">
        <f>K26+R26+S26+T26</f>
        <v>0</v>
      </c>
      <c r="I26" s="265"/>
      <c r="J26" s="272"/>
      <c r="K26" s="263">
        <f>IF(nds_rate_index = 0,0,J26/nds_rate_index)</f>
        <v>0</v>
      </c>
      <c r="L26" s="265"/>
      <c r="M26" s="265"/>
      <c r="N26" s="265"/>
      <c r="O26" s="272"/>
      <c r="P26" s="272"/>
      <c r="Q26" s="272"/>
      <c r="R26" s="263">
        <f t="shared" si="13"/>
        <v>0</v>
      </c>
      <c r="S26" s="263">
        <f t="shared" si="13"/>
        <v>0</v>
      </c>
      <c r="T26" s="264">
        <f t="shared" si="13"/>
        <v>0</v>
      </c>
    </row>
    <row r="27" spans="3:20" ht="33.75">
      <c r="C27" s="69"/>
      <c r="D27" s="245" t="s">
        <v>233</v>
      </c>
      <c r="E27" s="235" t="s">
        <v>369</v>
      </c>
      <c r="F27" s="261">
        <f t="shared" ref="F27:T27" si="14">SUM(F28:F29)</f>
        <v>0</v>
      </c>
      <c r="G27" s="261">
        <f t="shared" si="14"/>
        <v>0</v>
      </c>
      <c r="H27" s="261">
        <f t="shared" si="14"/>
        <v>0</v>
      </c>
      <c r="I27" s="261">
        <f t="shared" si="14"/>
        <v>0</v>
      </c>
      <c r="J27" s="261">
        <f t="shared" si="14"/>
        <v>0</v>
      </c>
      <c r="K27" s="261">
        <f t="shared" si="14"/>
        <v>0</v>
      </c>
      <c r="L27" s="261">
        <f t="shared" si="14"/>
        <v>0</v>
      </c>
      <c r="M27" s="261">
        <f t="shared" si="14"/>
        <v>0</v>
      </c>
      <c r="N27" s="261">
        <f t="shared" si="14"/>
        <v>0</v>
      </c>
      <c r="O27" s="261">
        <f t="shared" si="14"/>
        <v>0</v>
      </c>
      <c r="P27" s="261">
        <f t="shared" si="14"/>
        <v>0</v>
      </c>
      <c r="Q27" s="261">
        <f t="shared" si="14"/>
        <v>0</v>
      </c>
      <c r="R27" s="261">
        <f t="shared" si="14"/>
        <v>0</v>
      </c>
      <c r="S27" s="261">
        <f t="shared" si="14"/>
        <v>0</v>
      </c>
      <c r="T27" s="262">
        <f t="shared" si="14"/>
        <v>0</v>
      </c>
    </row>
    <row r="28" spans="3:20" ht="15" customHeight="1">
      <c r="C28" s="69"/>
      <c r="D28" s="246" t="s">
        <v>229</v>
      </c>
      <c r="E28" s="235" t="s">
        <v>327</v>
      </c>
      <c r="F28" s="261">
        <f>I28+L28+M28+N28</f>
        <v>0</v>
      </c>
      <c r="G28" s="261">
        <f>J28+O28+P28+Q28</f>
        <v>0</v>
      </c>
      <c r="H28" s="261">
        <f>K28+R28+S28+T28</f>
        <v>0</v>
      </c>
      <c r="I28" s="265"/>
      <c r="J28" s="272"/>
      <c r="K28" s="263">
        <f>IF(nds_rate_index = 0,0,J28/nds_rate_index)</f>
        <v>0</v>
      </c>
      <c r="L28" s="265"/>
      <c r="M28" s="265"/>
      <c r="N28" s="265"/>
      <c r="O28" s="272"/>
      <c r="P28" s="272"/>
      <c r="Q28" s="272"/>
      <c r="R28" s="263">
        <f t="shared" ref="R28:T29" si="15">IF(nds_rate_index = 0,0,O28/nds_rate_index)</f>
        <v>0</v>
      </c>
      <c r="S28" s="263">
        <f t="shared" si="15"/>
        <v>0</v>
      </c>
      <c r="T28" s="264">
        <f t="shared" si="15"/>
        <v>0</v>
      </c>
    </row>
    <row r="29" spans="3:20" ht="15" customHeight="1">
      <c r="C29" s="69"/>
      <c r="D29" s="246" t="s">
        <v>230</v>
      </c>
      <c r="E29" s="235" t="s">
        <v>370</v>
      </c>
      <c r="F29" s="261">
        <f>I29+L29+M29+N29</f>
        <v>0</v>
      </c>
      <c r="G29" s="261">
        <f>J29+O29+P29+Q29</f>
        <v>0</v>
      </c>
      <c r="H29" s="261">
        <f>K29+R29+S29+T29</f>
        <v>0</v>
      </c>
      <c r="I29" s="265"/>
      <c r="J29" s="272"/>
      <c r="K29" s="263">
        <f>IF(nds_rate_index = 0,0,J29/nds_rate_index)</f>
        <v>0</v>
      </c>
      <c r="L29" s="265"/>
      <c r="M29" s="265"/>
      <c r="N29" s="265"/>
      <c r="O29" s="272"/>
      <c r="P29" s="272"/>
      <c r="Q29" s="272"/>
      <c r="R29" s="263">
        <f t="shared" si="15"/>
        <v>0</v>
      </c>
      <c r="S29" s="263">
        <f t="shared" si="15"/>
        <v>0</v>
      </c>
      <c r="T29" s="264">
        <f t="shared" si="15"/>
        <v>0</v>
      </c>
    </row>
    <row r="30" spans="3:20" ht="33.75">
      <c r="C30" s="69"/>
      <c r="D30" s="245" t="s">
        <v>234</v>
      </c>
      <c r="E30" s="235" t="s">
        <v>371</v>
      </c>
      <c r="F30" s="261">
        <f t="shared" ref="F30:T30" si="16">SUM(F31:F32)</f>
        <v>0</v>
      </c>
      <c r="G30" s="261">
        <f t="shared" si="16"/>
        <v>0</v>
      </c>
      <c r="H30" s="261">
        <f t="shared" si="16"/>
        <v>0</v>
      </c>
      <c r="I30" s="261">
        <f t="shared" si="16"/>
        <v>0</v>
      </c>
      <c r="J30" s="261">
        <f t="shared" si="16"/>
        <v>0</v>
      </c>
      <c r="K30" s="261">
        <f t="shared" si="16"/>
        <v>0</v>
      </c>
      <c r="L30" s="261">
        <f t="shared" si="16"/>
        <v>0</v>
      </c>
      <c r="M30" s="261">
        <f t="shared" si="16"/>
        <v>0</v>
      </c>
      <c r="N30" s="261">
        <f t="shared" si="16"/>
        <v>0</v>
      </c>
      <c r="O30" s="261">
        <f t="shared" si="16"/>
        <v>0</v>
      </c>
      <c r="P30" s="261">
        <f t="shared" si="16"/>
        <v>0</v>
      </c>
      <c r="Q30" s="261">
        <f t="shared" si="16"/>
        <v>0</v>
      </c>
      <c r="R30" s="261">
        <f t="shared" si="16"/>
        <v>0</v>
      </c>
      <c r="S30" s="261">
        <f t="shared" si="16"/>
        <v>0</v>
      </c>
      <c r="T30" s="262">
        <f t="shared" si="16"/>
        <v>0</v>
      </c>
    </row>
    <row r="31" spans="3:20" ht="15" customHeight="1">
      <c r="C31" s="69"/>
      <c r="D31" s="246" t="s">
        <v>229</v>
      </c>
      <c r="E31" s="235" t="s">
        <v>328</v>
      </c>
      <c r="F31" s="261">
        <f>I31+L31+M31+N31</f>
        <v>0</v>
      </c>
      <c r="G31" s="261">
        <f>J31+O31+P31+Q31</f>
        <v>0</v>
      </c>
      <c r="H31" s="261">
        <f>K31+R31+S31+T31</f>
        <v>0</v>
      </c>
      <c r="I31" s="265"/>
      <c r="J31" s="272"/>
      <c r="K31" s="263">
        <f>IF(nds_rate_index = 0,0,J31/nds_rate_index)</f>
        <v>0</v>
      </c>
      <c r="L31" s="265"/>
      <c r="M31" s="265"/>
      <c r="N31" s="265"/>
      <c r="O31" s="272"/>
      <c r="P31" s="272"/>
      <c r="Q31" s="272"/>
      <c r="R31" s="263">
        <f t="shared" ref="R31:T32" si="17">IF(nds_rate_index = 0,0,O31/nds_rate_index)</f>
        <v>0</v>
      </c>
      <c r="S31" s="263">
        <f t="shared" si="17"/>
        <v>0</v>
      </c>
      <c r="T31" s="264">
        <f t="shared" si="17"/>
        <v>0</v>
      </c>
    </row>
    <row r="32" spans="3:20" ht="15" customHeight="1">
      <c r="C32" s="69"/>
      <c r="D32" s="246" t="s">
        <v>230</v>
      </c>
      <c r="E32" s="235" t="s">
        <v>372</v>
      </c>
      <c r="F32" s="261">
        <f>I32+L32+M32+N32</f>
        <v>0</v>
      </c>
      <c r="G32" s="261">
        <f>J32+O32+P32+Q32</f>
        <v>0</v>
      </c>
      <c r="H32" s="261">
        <f>K32+R32+S32+T32</f>
        <v>0</v>
      </c>
      <c r="I32" s="265"/>
      <c r="J32" s="272"/>
      <c r="K32" s="263">
        <f>IF(nds_rate_index = 0,0,J32/nds_rate_index)</f>
        <v>0</v>
      </c>
      <c r="L32" s="265"/>
      <c r="M32" s="265"/>
      <c r="N32" s="265"/>
      <c r="O32" s="272"/>
      <c r="P32" s="272"/>
      <c r="Q32" s="272"/>
      <c r="R32" s="263">
        <f t="shared" si="17"/>
        <v>0</v>
      </c>
      <c r="S32" s="263">
        <f t="shared" si="17"/>
        <v>0</v>
      </c>
      <c r="T32" s="264">
        <f t="shared" si="17"/>
        <v>0</v>
      </c>
    </row>
    <row r="33" spans="3:20" ht="15" customHeight="1">
      <c r="C33" s="69"/>
      <c r="D33" s="245" t="s">
        <v>235</v>
      </c>
      <c r="E33" s="235" t="s">
        <v>373</v>
      </c>
      <c r="F33" s="261">
        <f t="shared" ref="F33:T33" si="18">SUM(F34:F35)</f>
        <v>190.84899999999999</v>
      </c>
      <c r="G33" s="261">
        <f t="shared" si="18"/>
        <v>691.29829000000007</v>
      </c>
      <c r="H33" s="261">
        <f t="shared" si="18"/>
        <v>576.08190833333333</v>
      </c>
      <c r="I33" s="261">
        <f t="shared" si="18"/>
        <v>189.857</v>
      </c>
      <c r="J33" s="261">
        <f t="shared" si="18"/>
        <v>687.28234000000009</v>
      </c>
      <c r="K33" s="261">
        <f t="shared" si="18"/>
        <v>572.73528333333343</v>
      </c>
      <c r="L33" s="261">
        <f t="shared" si="18"/>
        <v>5.2999999999999999E-2</v>
      </c>
      <c r="M33" s="261">
        <f t="shared" si="18"/>
        <v>0.93899999999999995</v>
      </c>
      <c r="N33" s="261">
        <f t="shared" si="18"/>
        <v>0</v>
      </c>
      <c r="O33" s="261">
        <f t="shared" si="18"/>
        <v>0.10970999999999999</v>
      </c>
      <c r="P33" s="261">
        <f t="shared" si="18"/>
        <v>3.9062399999999995</v>
      </c>
      <c r="Q33" s="261">
        <f t="shared" si="18"/>
        <v>0</v>
      </c>
      <c r="R33" s="261">
        <f t="shared" si="18"/>
        <v>9.1424999999999992E-2</v>
      </c>
      <c r="S33" s="261">
        <f t="shared" si="18"/>
        <v>3.2551999999999999</v>
      </c>
      <c r="T33" s="262">
        <f t="shared" si="18"/>
        <v>0</v>
      </c>
    </row>
    <row r="34" spans="3:20" ht="15" customHeight="1">
      <c r="C34" s="69"/>
      <c r="D34" s="246" t="s">
        <v>229</v>
      </c>
      <c r="E34" s="235" t="s">
        <v>329</v>
      </c>
      <c r="F34" s="261">
        <f>I34+L34+M34+N34</f>
        <v>190.84899999999999</v>
      </c>
      <c r="G34" s="261">
        <f>J34+O34+P34+Q34</f>
        <v>691.29829000000007</v>
      </c>
      <c r="H34" s="261">
        <f>K34+R34+S34+T34</f>
        <v>576.08190833333333</v>
      </c>
      <c r="I34" s="298">
        <v>189.857</v>
      </c>
      <c r="J34" s="299">
        <v>687.28234000000009</v>
      </c>
      <c r="K34" s="263">
        <f>IF(nds_rate_index = 0,0,J34/nds_rate_index)</f>
        <v>572.73528333333343</v>
      </c>
      <c r="L34" s="302">
        <v>5.2999999999999999E-2</v>
      </c>
      <c r="M34" s="298">
        <v>0.93899999999999995</v>
      </c>
      <c r="N34" s="265"/>
      <c r="O34" s="298">
        <v>0.10970999999999999</v>
      </c>
      <c r="P34" s="298">
        <v>3.9062399999999995</v>
      </c>
      <c r="Q34" s="272"/>
      <c r="R34" s="263">
        <f t="shared" ref="R34:T35" si="19">IF(nds_rate_index = 0,0,O34/nds_rate_index)</f>
        <v>9.1424999999999992E-2</v>
      </c>
      <c r="S34" s="263">
        <f t="shared" si="19"/>
        <v>3.2551999999999999</v>
      </c>
      <c r="T34" s="264">
        <f t="shared" si="19"/>
        <v>0</v>
      </c>
    </row>
    <row r="35" spans="3:20" ht="15" customHeight="1">
      <c r="C35" s="69"/>
      <c r="D35" s="246" t="s">
        <v>230</v>
      </c>
      <c r="E35" s="235" t="s">
        <v>374</v>
      </c>
      <c r="F35" s="261">
        <f>I35+L35+M35+N35</f>
        <v>0</v>
      </c>
      <c r="G35" s="261">
        <f>J35+O35+P35+Q35</f>
        <v>0</v>
      </c>
      <c r="H35" s="261">
        <f>K35+R35+S35+T35</f>
        <v>0</v>
      </c>
      <c r="I35" s="265"/>
      <c r="J35" s="272"/>
      <c r="K35" s="263">
        <f>IF(nds_rate_index = 0,0,J35/nds_rate_index)</f>
        <v>0</v>
      </c>
      <c r="L35" s="265"/>
      <c r="M35" s="265"/>
      <c r="N35" s="265"/>
      <c r="O35" s="272"/>
      <c r="P35" s="272"/>
      <c r="Q35" s="272"/>
      <c r="R35" s="263">
        <f t="shared" si="19"/>
        <v>0</v>
      </c>
      <c r="S35" s="263">
        <f t="shared" si="19"/>
        <v>0</v>
      </c>
      <c r="T35" s="264">
        <f t="shared" si="19"/>
        <v>0</v>
      </c>
    </row>
    <row r="36" spans="3:20" ht="15" customHeight="1">
      <c r="C36" s="69"/>
      <c r="D36" s="251" t="s">
        <v>236</v>
      </c>
      <c r="E36" s="252" t="s">
        <v>330</v>
      </c>
      <c r="F36" s="261">
        <f t="shared" ref="F36:T36" si="20">SUM(F37:F38)</f>
        <v>431.589</v>
      </c>
      <c r="G36" s="261">
        <f t="shared" si="20"/>
        <v>2148.4497999999999</v>
      </c>
      <c r="H36" s="261">
        <f t="shared" si="20"/>
        <v>1790.3748333333333</v>
      </c>
      <c r="I36" s="261">
        <f t="shared" si="20"/>
        <v>431.58</v>
      </c>
      <c r="J36" s="261">
        <f t="shared" si="20"/>
        <v>2148.3992399999997</v>
      </c>
      <c r="K36" s="261">
        <f t="shared" si="20"/>
        <v>1790.3326999999999</v>
      </c>
      <c r="L36" s="261">
        <f t="shared" si="20"/>
        <v>1E-3</v>
      </c>
      <c r="M36" s="261">
        <f t="shared" si="20"/>
        <v>8.0000000000000002E-3</v>
      </c>
      <c r="N36" s="261">
        <f t="shared" si="20"/>
        <v>0</v>
      </c>
      <c r="O36" s="261">
        <f t="shared" si="20"/>
        <v>2.9600000000000004E-3</v>
      </c>
      <c r="P36" s="261">
        <f t="shared" si="20"/>
        <v>4.7600000000000003E-2</v>
      </c>
      <c r="Q36" s="261">
        <f t="shared" si="20"/>
        <v>0</v>
      </c>
      <c r="R36" s="261">
        <f t="shared" si="20"/>
        <v>2.4666666666666669E-3</v>
      </c>
      <c r="S36" s="261">
        <f t="shared" si="20"/>
        <v>3.966666666666667E-2</v>
      </c>
      <c r="T36" s="262">
        <f t="shared" si="20"/>
        <v>0</v>
      </c>
    </row>
    <row r="37" spans="3:20" ht="15" customHeight="1">
      <c r="C37" s="69"/>
      <c r="D37" s="245" t="s">
        <v>229</v>
      </c>
      <c r="E37" s="235" t="s">
        <v>375</v>
      </c>
      <c r="F37" s="261">
        <f>F41+F44+F47+F50+F53+F56+F59+F62</f>
        <v>431.589</v>
      </c>
      <c r="G37" s="261">
        <f t="shared" ref="G37:T37" si="21">G41+G44+G47+G50+G53+G56+G59+G62</f>
        <v>2148.4497999999999</v>
      </c>
      <c r="H37" s="261">
        <f t="shared" si="21"/>
        <v>1790.3748333333333</v>
      </c>
      <c r="I37" s="261">
        <f t="shared" si="21"/>
        <v>431.58</v>
      </c>
      <c r="J37" s="261">
        <f t="shared" si="21"/>
        <v>2148.3992399999997</v>
      </c>
      <c r="K37" s="261">
        <f t="shared" si="21"/>
        <v>1790.3326999999999</v>
      </c>
      <c r="L37" s="261">
        <f t="shared" si="21"/>
        <v>1E-3</v>
      </c>
      <c r="M37" s="261">
        <f t="shared" si="21"/>
        <v>8.0000000000000002E-3</v>
      </c>
      <c r="N37" s="261">
        <f t="shared" si="21"/>
        <v>0</v>
      </c>
      <c r="O37" s="261">
        <f t="shared" si="21"/>
        <v>2.9600000000000004E-3</v>
      </c>
      <c r="P37" s="261">
        <f t="shared" si="21"/>
        <v>4.7600000000000003E-2</v>
      </c>
      <c r="Q37" s="261">
        <f t="shared" si="21"/>
        <v>0</v>
      </c>
      <c r="R37" s="261">
        <f t="shared" si="21"/>
        <v>2.4666666666666669E-3</v>
      </c>
      <c r="S37" s="261">
        <f t="shared" si="21"/>
        <v>3.966666666666667E-2</v>
      </c>
      <c r="T37" s="262">
        <f t="shared" si="21"/>
        <v>0</v>
      </c>
    </row>
    <row r="38" spans="3:20" ht="15" customHeight="1">
      <c r="C38" s="69"/>
      <c r="D38" s="245" t="s">
        <v>230</v>
      </c>
      <c r="E38" s="235" t="s">
        <v>376</v>
      </c>
      <c r="F38" s="261">
        <f>F42+F45+F48+F51+F54+F57+F60+F63</f>
        <v>0</v>
      </c>
      <c r="G38" s="261">
        <f t="shared" ref="G38:T38" si="22">G42+G45+G48+G51+G54+G57+G60+G63</f>
        <v>0</v>
      </c>
      <c r="H38" s="261">
        <f t="shared" si="22"/>
        <v>0</v>
      </c>
      <c r="I38" s="261">
        <f t="shared" si="22"/>
        <v>0</v>
      </c>
      <c r="J38" s="261">
        <f t="shared" si="22"/>
        <v>0</v>
      </c>
      <c r="K38" s="261">
        <f t="shared" si="22"/>
        <v>0</v>
      </c>
      <c r="L38" s="261">
        <f t="shared" si="22"/>
        <v>0</v>
      </c>
      <c r="M38" s="261">
        <f t="shared" si="22"/>
        <v>0</v>
      </c>
      <c r="N38" s="261">
        <f t="shared" si="22"/>
        <v>0</v>
      </c>
      <c r="O38" s="261">
        <f t="shared" si="22"/>
        <v>0</v>
      </c>
      <c r="P38" s="261">
        <f t="shared" si="22"/>
        <v>0</v>
      </c>
      <c r="Q38" s="261">
        <f t="shared" si="22"/>
        <v>0</v>
      </c>
      <c r="R38" s="261">
        <f t="shared" si="22"/>
        <v>0</v>
      </c>
      <c r="S38" s="261">
        <f t="shared" si="22"/>
        <v>0</v>
      </c>
      <c r="T38" s="262">
        <f t="shared" si="22"/>
        <v>0</v>
      </c>
    </row>
    <row r="39" spans="3:20" ht="15" customHeight="1">
      <c r="C39" s="69"/>
      <c r="D39" s="245" t="s">
        <v>196</v>
      </c>
      <c r="E39" s="235"/>
      <c r="F39" s="273"/>
      <c r="G39" s="274"/>
      <c r="H39" s="274"/>
      <c r="I39" s="274"/>
      <c r="J39" s="274"/>
      <c r="K39" s="274"/>
      <c r="L39" s="274"/>
      <c r="M39" s="274"/>
      <c r="N39" s="274"/>
      <c r="O39" s="274"/>
      <c r="P39" s="274"/>
      <c r="Q39" s="274"/>
      <c r="R39" s="274"/>
      <c r="S39" s="274"/>
      <c r="T39" s="275"/>
    </row>
    <row r="40" spans="3:20" ht="35.25" customHeight="1">
      <c r="C40" s="69"/>
      <c r="D40" s="245" t="s">
        <v>377</v>
      </c>
      <c r="E40" s="235" t="s">
        <v>378</v>
      </c>
      <c r="F40" s="261">
        <f t="shared" ref="F40:T40" si="23">SUM(F41:F42)</f>
        <v>338.24799999999999</v>
      </c>
      <c r="G40" s="261">
        <f t="shared" si="23"/>
        <v>1665.4355599999999</v>
      </c>
      <c r="H40" s="261">
        <f t="shared" si="23"/>
        <v>1387.8629666666666</v>
      </c>
      <c r="I40" s="261">
        <f t="shared" si="23"/>
        <v>338.24799999999999</v>
      </c>
      <c r="J40" s="261">
        <f t="shared" si="23"/>
        <v>1665.4355599999999</v>
      </c>
      <c r="K40" s="261">
        <f t="shared" si="23"/>
        <v>1387.8629666666666</v>
      </c>
      <c r="L40" s="261">
        <f t="shared" si="23"/>
        <v>0</v>
      </c>
      <c r="M40" s="261">
        <f t="shared" si="23"/>
        <v>0</v>
      </c>
      <c r="N40" s="261">
        <f t="shared" si="23"/>
        <v>0</v>
      </c>
      <c r="O40" s="261">
        <f t="shared" si="23"/>
        <v>0</v>
      </c>
      <c r="P40" s="261">
        <f t="shared" si="23"/>
        <v>0</v>
      </c>
      <c r="Q40" s="261">
        <f t="shared" si="23"/>
        <v>0</v>
      </c>
      <c r="R40" s="261">
        <f t="shared" si="23"/>
        <v>0</v>
      </c>
      <c r="S40" s="261">
        <f t="shared" si="23"/>
        <v>0</v>
      </c>
      <c r="T40" s="262">
        <f t="shared" si="23"/>
        <v>0</v>
      </c>
    </row>
    <row r="41" spans="3:20" ht="15" customHeight="1">
      <c r="C41" s="69"/>
      <c r="D41" s="246" t="s">
        <v>229</v>
      </c>
      <c r="E41" s="235" t="s">
        <v>333</v>
      </c>
      <c r="F41" s="261">
        <f>I41+L41+M41+N41</f>
        <v>338.24799999999999</v>
      </c>
      <c r="G41" s="261">
        <f>J41+O41+P41+Q41</f>
        <v>1665.4355599999999</v>
      </c>
      <c r="H41" s="261">
        <f>K41+R41+S41+T41</f>
        <v>1387.8629666666666</v>
      </c>
      <c r="I41" s="300">
        <v>338.24799999999999</v>
      </c>
      <c r="J41" s="301">
        <v>1665.4355599999999</v>
      </c>
      <c r="K41" s="263">
        <f>IF(nds_rate_index = 0,0,J41/nds_rate_index)</f>
        <v>1387.8629666666666</v>
      </c>
      <c r="L41" s="302">
        <v>0</v>
      </c>
      <c r="M41" s="300">
        <v>0</v>
      </c>
      <c r="N41" s="265"/>
      <c r="O41" s="298">
        <v>0</v>
      </c>
      <c r="P41" s="300">
        <v>0</v>
      </c>
      <c r="Q41" s="272"/>
      <c r="R41" s="263">
        <f t="shared" ref="R41:T42" si="24">IF(nds_rate_index = 0,0,O41/nds_rate_index)</f>
        <v>0</v>
      </c>
      <c r="S41" s="263">
        <f t="shared" si="24"/>
        <v>0</v>
      </c>
      <c r="T41" s="264">
        <f t="shared" si="24"/>
        <v>0</v>
      </c>
    </row>
    <row r="42" spans="3:20" ht="15" customHeight="1">
      <c r="C42" s="69"/>
      <c r="D42" s="246" t="s">
        <v>230</v>
      </c>
      <c r="E42" s="235" t="s">
        <v>379</v>
      </c>
      <c r="F42" s="261">
        <f>I42+L42+M42+N42</f>
        <v>0</v>
      </c>
      <c r="G42" s="261">
        <f>J42+O42+P42+Q42</f>
        <v>0</v>
      </c>
      <c r="H42" s="261">
        <f>K42+R42+S42+T42</f>
        <v>0</v>
      </c>
      <c r="I42" s="265"/>
      <c r="J42" s="272"/>
      <c r="K42" s="263">
        <f>IF(nds_rate_index = 0,0,J42/nds_rate_index)</f>
        <v>0</v>
      </c>
      <c r="L42" s="265"/>
      <c r="M42" s="265"/>
      <c r="N42" s="265"/>
      <c r="O42" s="272"/>
      <c r="P42" s="272"/>
      <c r="Q42" s="272"/>
      <c r="R42" s="263">
        <f t="shared" si="24"/>
        <v>0</v>
      </c>
      <c r="S42" s="263">
        <f t="shared" si="24"/>
        <v>0</v>
      </c>
      <c r="T42" s="264">
        <f t="shared" si="24"/>
        <v>0</v>
      </c>
    </row>
    <row r="43" spans="3:20" ht="49.5" customHeight="1">
      <c r="C43" s="69"/>
      <c r="D43" s="245" t="s">
        <v>380</v>
      </c>
      <c r="E43" s="235" t="s">
        <v>381</v>
      </c>
      <c r="F43" s="261">
        <f t="shared" ref="F43:T43" si="25">SUM(F44:F45)</f>
        <v>0</v>
      </c>
      <c r="G43" s="261">
        <f t="shared" si="25"/>
        <v>0</v>
      </c>
      <c r="H43" s="261">
        <f t="shared" si="25"/>
        <v>0</v>
      </c>
      <c r="I43" s="261">
        <f t="shared" si="25"/>
        <v>0</v>
      </c>
      <c r="J43" s="261">
        <f t="shared" si="25"/>
        <v>0</v>
      </c>
      <c r="K43" s="261">
        <f t="shared" si="25"/>
        <v>0</v>
      </c>
      <c r="L43" s="261">
        <f t="shared" si="25"/>
        <v>0</v>
      </c>
      <c r="M43" s="261">
        <f t="shared" si="25"/>
        <v>0</v>
      </c>
      <c r="N43" s="261">
        <f t="shared" si="25"/>
        <v>0</v>
      </c>
      <c r="O43" s="261">
        <f t="shared" si="25"/>
        <v>0</v>
      </c>
      <c r="P43" s="261">
        <f t="shared" si="25"/>
        <v>0</v>
      </c>
      <c r="Q43" s="261">
        <f t="shared" si="25"/>
        <v>0</v>
      </c>
      <c r="R43" s="261">
        <f t="shared" si="25"/>
        <v>0</v>
      </c>
      <c r="S43" s="261">
        <f t="shared" si="25"/>
        <v>0</v>
      </c>
      <c r="T43" s="262">
        <f t="shared" si="25"/>
        <v>0</v>
      </c>
    </row>
    <row r="44" spans="3:20" ht="15" customHeight="1">
      <c r="C44" s="69"/>
      <c r="D44" s="246" t="s">
        <v>229</v>
      </c>
      <c r="E44" s="235" t="s">
        <v>334</v>
      </c>
      <c r="F44" s="261">
        <f>I44+L44+M44+N44</f>
        <v>0</v>
      </c>
      <c r="G44" s="261">
        <f>J44+O44+P44+Q44</f>
        <v>0</v>
      </c>
      <c r="H44" s="261">
        <f>K44+R44+S44+T44</f>
        <v>0</v>
      </c>
      <c r="I44" s="265"/>
      <c r="J44" s="272"/>
      <c r="K44" s="263">
        <f>IF(nds_rate_index = 0,0,J44/nds_rate_index)</f>
        <v>0</v>
      </c>
      <c r="L44" s="265"/>
      <c r="M44" s="265"/>
      <c r="N44" s="265"/>
      <c r="O44" s="272"/>
      <c r="P44" s="272"/>
      <c r="Q44" s="272"/>
      <c r="R44" s="263">
        <f t="shared" ref="R44:T45" si="26">IF(nds_rate_index = 0,0,O44/nds_rate_index)</f>
        <v>0</v>
      </c>
      <c r="S44" s="263">
        <f t="shared" si="26"/>
        <v>0</v>
      </c>
      <c r="T44" s="264">
        <f t="shared" si="26"/>
        <v>0</v>
      </c>
    </row>
    <row r="45" spans="3:20" ht="15" customHeight="1">
      <c r="C45" s="69"/>
      <c r="D45" s="246" t="s">
        <v>230</v>
      </c>
      <c r="E45" s="235" t="s">
        <v>382</v>
      </c>
      <c r="F45" s="261">
        <f>I45+L45+M45+N45</f>
        <v>0</v>
      </c>
      <c r="G45" s="261">
        <f>J45+O45+P45+Q45</f>
        <v>0</v>
      </c>
      <c r="H45" s="261">
        <f>K45+R45+S45+T45</f>
        <v>0</v>
      </c>
      <c r="I45" s="265"/>
      <c r="J45" s="272"/>
      <c r="K45" s="263">
        <f>IF(nds_rate_index = 0,0,J45/nds_rate_index)</f>
        <v>0</v>
      </c>
      <c r="L45" s="265"/>
      <c r="M45" s="265"/>
      <c r="N45" s="265"/>
      <c r="O45" s="272"/>
      <c r="P45" s="272"/>
      <c r="Q45" s="272"/>
      <c r="R45" s="263">
        <f t="shared" si="26"/>
        <v>0</v>
      </c>
      <c r="S45" s="263">
        <f t="shared" si="26"/>
        <v>0</v>
      </c>
      <c r="T45" s="264">
        <f t="shared" si="26"/>
        <v>0</v>
      </c>
    </row>
    <row r="46" spans="3:20" ht="22.5">
      <c r="C46" s="69"/>
      <c r="D46" s="245" t="s">
        <v>237</v>
      </c>
      <c r="E46" s="235" t="s">
        <v>383</v>
      </c>
      <c r="F46" s="261">
        <f t="shared" ref="F46:T46" si="27">SUM(F47:F48)</f>
        <v>0</v>
      </c>
      <c r="G46" s="261">
        <f t="shared" si="27"/>
        <v>0</v>
      </c>
      <c r="H46" s="261">
        <f t="shared" si="27"/>
        <v>0</v>
      </c>
      <c r="I46" s="261">
        <f t="shared" si="27"/>
        <v>0</v>
      </c>
      <c r="J46" s="261">
        <f t="shared" si="27"/>
        <v>0</v>
      </c>
      <c r="K46" s="261">
        <f t="shared" si="27"/>
        <v>0</v>
      </c>
      <c r="L46" s="261">
        <f t="shared" si="27"/>
        <v>0</v>
      </c>
      <c r="M46" s="261">
        <f t="shared" si="27"/>
        <v>0</v>
      </c>
      <c r="N46" s="261">
        <f t="shared" si="27"/>
        <v>0</v>
      </c>
      <c r="O46" s="261">
        <f t="shared" si="27"/>
        <v>0</v>
      </c>
      <c r="P46" s="261">
        <f t="shared" si="27"/>
        <v>0</v>
      </c>
      <c r="Q46" s="261">
        <f t="shared" si="27"/>
        <v>0</v>
      </c>
      <c r="R46" s="261">
        <f t="shared" si="27"/>
        <v>0</v>
      </c>
      <c r="S46" s="261">
        <f t="shared" si="27"/>
        <v>0</v>
      </c>
      <c r="T46" s="262">
        <f t="shared" si="27"/>
        <v>0</v>
      </c>
    </row>
    <row r="47" spans="3:20" ht="15" customHeight="1">
      <c r="C47" s="69"/>
      <c r="D47" s="246" t="s">
        <v>229</v>
      </c>
      <c r="E47" s="235" t="s">
        <v>335</v>
      </c>
      <c r="F47" s="261">
        <f>I47+L47+M47+N47</f>
        <v>0</v>
      </c>
      <c r="G47" s="261">
        <f>J47+O47+P47+Q47</f>
        <v>0</v>
      </c>
      <c r="H47" s="261">
        <f>K47+R47+S47+T47</f>
        <v>0</v>
      </c>
      <c r="I47" s="265"/>
      <c r="J47" s="272"/>
      <c r="K47" s="263">
        <f>IF(nds_rate_index = 0,0,J47/nds_rate_index)</f>
        <v>0</v>
      </c>
      <c r="L47" s="265"/>
      <c r="M47" s="265"/>
      <c r="N47" s="265"/>
      <c r="O47" s="272"/>
      <c r="P47" s="272"/>
      <c r="Q47" s="272"/>
      <c r="R47" s="263">
        <f t="shared" ref="R47:T48" si="28">IF(nds_rate_index = 0,0,O47/nds_rate_index)</f>
        <v>0</v>
      </c>
      <c r="S47" s="263">
        <f t="shared" si="28"/>
        <v>0</v>
      </c>
      <c r="T47" s="264">
        <f t="shared" si="28"/>
        <v>0</v>
      </c>
    </row>
    <row r="48" spans="3:20" ht="15" customHeight="1">
      <c r="C48" s="69"/>
      <c r="D48" s="246" t="s">
        <v>230</v>
      </c>
      <c r="E48" s="235" t="s">
        <v>384</v>
      </c>
      <c r="F48" s="261">
        <f>I48+L48+M48+N48</f>
        <v>0</v>
      </c>
      <c r="G48" s="261">
        <f>J48+O48+P48+Q48</f>
        <v>0</v>
      </c>
      <c r="H48" s="261">
        <f>K48+R48+S48+T48</f>
        <v>0</v>
      </c>
      <c r="I48" s="265"/>
      <c r="J48" s="272"/>
      <c r="K48" s="263">
        <f>IF(nds_rate_index = 0,0,J48/nds_rate_index)</f>
        <v>0</v>
      </c>
      <c r="L48" s="265"/>
      <c r="M48" s="265"/>
      <c r="N48" s="265"/>
      <c r="O48" s="272"/>
      <c r="P48" s="272"/>
      <c r="Q48" s="272"/>
      <c r="R48" s="263">
        <f t="shared" si="28"/>
        <v>0</v>
      </c>
      <c r="S48" s="263">
        <f t="shared" si="28"/>
        <v>0</v>
      </c>
      <c r="T48" s="264">
        <f t="shared" si="28"/>
        <v>0</v>
      </c>
    </row>
    <row r="49" spans="3:20" ht="15" customHeight="1">
      <c r="C49" s="69"/>
      <c r="D49" s="245" t="s">
        <v>385</v>
      </c>
      <c r="E49" s="235" t="s">
        <v>386</v>
      </c>
      <c r="F49" s="261">
        <f t="shared" ref="F49:T49" si="29">SUM(F50:F51)</f>
        <v>9.979000000000001</v>
      </c>
      <c r="G49" s="261">
        <f t="shared" si="29"/>
        <v>51.223219999999998</v>
      </c>
      <c r="H49" s="261">
        <f t="shared" si="29"/>
        <v>42.686016666666667</v>
      </c>
      <c r="I49" s="261">
        <f t="shared" si="29"/>
        <v>9.979000000000001</v>
      </c>
      <c r="J49" s="261">
        <f t="shared" si="29"/>
        <v>51.223219999999998</v>
      </c>
      <c r="K49" s="261">
        <f t="shared" si="29"/>
        <v>42.686016666666667</v>
      </c>
      <c r="L49" s="261">
        <f t="shared" si="29"/>
        <v>0</v>
      </c>
      <c r="M49" s="261">
        <f t="shared" si="29"/>
        <v>0</v>
      </c>
      <c r="N49" s="261">
        <f t="shared" si="29"/>
        <v>0</v>
      </c>
      <c r="O49" s="261">
        <f t="shared" si="29"/>
        <v>0</v>
      </c>
      <c r="P49" s="261">
        <f t="shared" si="29"/>
        <v>0</v>
      </c>
      <c r="Q49" s="261">
        <f t="shared" si="29"/>
        <v>0</v>
      </c>
      <c r="R49" s="261">
        <f t="shared" si="29"/>
        <v>0</v>
      </c>
      <c r="S49" s="261">
        <f t="shared" si="29"/>
        <v>0</v>
      </c>
      <c r="T49" s="262">
        <f t="shared" si="29"/>
        <v>0</v>
      </c>
    </row>
    <row r="50" spans="3:20" ht="15" customHeight="1">
      <c r="C50" s="69"/>
      <c r="D50" s="246" t="s">
        <v>229</v>
      </c>
      <c r="E50" s="235" t="s">
        <v>336</v>
      </c>
      <c r="F50" s="261">
        <f>I50+L50+M50+N50</f>
        <v>9.979000000000001</v>
      </c>
      <c r="G50" s="261">
        <f>J50+O50+P50+Q50</f>
        <v>51.223219999999998</v>
      </c>
      <c r="H50" s="261">
        <f>K50+R50+S50+T50</f>
        <v>42.686016666666667</v>
      </c>
      <c r="I50" s="300">
        <v>9.979000000000001</v>
      </c>
      <c r="J50" s="301">
        <v>51.223219999999998</v>
      </c>
      <c r="K50" s="263">
        <f>IF(nds_rate_index = 0,0,J50/nds_rate_index)</f>
        <v>42.686016666666667</v>
      </c>
      <c r="L50" s="265"/>
      <c r="M50" s="265"/>
      <c r="N50" s="265"/>
      <c r="O50" s="272"/>
      <c r="P50" s="272"/>
      <c r="Q50" s="272"/>
      <c r="R50" s="263">
        <f t="shared" ref="R50:T51" si="30">IF(nds_rate_index = 0,0,O50/nds_rate_index)</f>
        <v>0</v>
      </c>
      <c r="S50" s="263">
        <f t="shared" si="30"/>
        <v>0</v>
      </c>
      <c r="T50" s="264">
        <f t="shared" si="30"/>
        <v>0</v>
      </c>
    </row>
    <row r="51" spans="3:20" ht="15" customHeight="1">
      <c r="C51" s="69"/>
      <c r="D51" s="246" t="s">
        <v>230</v>
      </c>
      <c r="E51" s="235" t="s">
        <v>387</v>
      </c>
      <c r="F51" s="261">
        <f>I51+L51+M51+N51</f>
        <v>0</v>
      </c>
      <c r="G51" s="261">
        <f>J51+O51+P51+Q51</f>
        <v>0</v>
      </c>
      <c r="H51" s="261">
        <f>K51+R51+S51+T51</f>
        <v>0</v>
      </c>
      <c r="I51" s="265"/>
      <c r="J51" s="272"/>
      <c r="K51" s="263">
        <f>IF(nds_rate_index = 0,0,J51/nds_rate_index)</f>
        <v>0</v>
      </c>
      <c r="L51" s="265"/>
      <c r="M51" s="265"/>
      <c r="N51" s="265"/>
      <c r="O51" s="272"/>
      <c r="P51" s="272"/>
      <c r="Q51" s="272"/>
      <c r="R51" s="263">
        <f t="shared" si="30"/>
        <v>0</v>
      </c>
      <c r="S51" s="263">
        <f t="shared" si="30"/>
        <v>0</v>
      </c>
      <c r="T51" s="264">
        <f t="shared" si="30"/>
        <v>0</v>
      </c>
    </row>
    <row r="52" spans="3:20" ht="45">
      <c r="C52" s="69"/>
      <c r="D52" s="245" t="s">
        <v>388</v>
      </c>
      <c r="E52" s="235" t="s">
        <v>389</v>
      </c>
      <c r="F52" s="261">
        <f t="shared" ref="F52:T52" si="31">SUM(F53:F54)</f>
        <v>0</v>
      </c>
      <c r="G52" s="261">
        <f t="shared" si="31"/>
        <v>0</v>
      </c>
      <c r="H52" s="261">
        <f t="shared" si="31"/>
        <v>0</v>
      </c>
      <c r="I52" s="261">
        <f t="shared" si="31"/>
        <v>0</v>
      </c>
      <c r="J52" s="261">
        <f t="shared" si="31"/>
        <v>0</v>
      </c>
      <c r="K52" s="261">
        <f t="shared" si="31"/>
        <v>0</v>
      </c>
      <c r="L52" s="261">
        <f t="shared" si="31"/>
        <v>0</v>
      </c>
      <c r="M52" s="261">
        <f t="shared" si="31"/>
        <v>0</v>
      </c>
      <c r="N52" s="261">
        <f t="shared" si="31"/>
        <v>0</v>
      </c>
      <c r="O52" s="261">
        <f t="shared" si="31"/>
        <v>0</v>
      </c>
      <c r="P52" s="261">
        <f t="shared" si="31"/>
        <v>0</v>
      </c>
      <c r="Q52" s="261">
        <f t="shared" si="31"/>
        <v>0</v>
      </c>
      <c r="R52" s="261">
        <f t="shared" si="31"/>
        <v>0</v>
      </c>
      <c r="S52" s="261">
        <f t="shared" si="31"/>
        <v>0</v>
      </c>
      <c r="T52" s="262">
        <f t="shared" si="31"/>
        <v>0</v>
      </c>
    </row>
    <row r="53" spans="3:20" ht="15" customHeight="1">
      <c r="C53" s="69"/>
      <c r="D53" s="246" t="s">
        <v>229</v>
      </c>
      <c r="E53" s="235" t="s">
        <v>337</v>
      </c>
      <c r="F53" s="261">
        <f>I53+L53+M53+N53</f>
        <v>0</v>
      </c>
      <c r="G53" s="261">
        <f>J53+O53+P53+Q53</f>
        <v>0</v>
      </c>
      <c r="H53" s="261">
        <f>K53+R53+S53+T53</f>
        <v>0</v>
      </c>
      <c r="I53" s="265"/>
      <c r="J53" s="272"/>
      <c r="K53" s="263">
        <f>IF(nds_rate_index = 0,0,J53/nds_rate_index)</f>
        <v>0</v>
      </c>
      <c r="L53" s="265"/>
      <c r="M53" s="265"/>
      <c r="N53" s="265"/>
      <c r="O53" s="272"/>
      <c r="P53" s="272"/>
      <c r="Q53" s="272"/>
      <c r="R53" s="263">
        <f t="shared" ref="R53:T54" si="32">IF(nds_rate_index = 0,0,O53/nds_rate_index)</f>
        <v>0</v>
      </c>
      <c r="S53" s="263">
        <f t="shared" si="32"/>
        <v>0</v>
      </c>
      <c r="T53" s="264">
        <f t="shared" si="32"/>
        <v>0</v>
      </c>
    </row>
    <row r="54" spans="3:20" ht="15" customHeight="1">
      <c r="C54" s="69"/>
      <c r="D54" s="246" t="s">
        <v>230</v>
      </c>
      <c r="E54" s="235" t="s">
        <v>390</v>
      </c>
      <c r="F54" s="261">
        <f>I54+L54+M54+N54</f>
        <v>0</v>
      </c>
      <c r="G54" s="261">
        <f>J54+O54+P54+Q54</f>
        <v>0</v>
      </c>
      <c r="H54" s="261">
        <f>K54+R54+S54+T54</f>
        <v>0</v>
      </c>
      <c r="I54" s="265"/>
      <c r="J54" s="272"/>
      <c r="K54" s="263">
        <f>IF(nds_rate_index = 0,0,J54/nds_rate_index)</f>
        <v>0</v>
      </c>
      <c r="L54" s="265"/>
      <c r="M54" s="265"/>
      <c r="N54" s="265"/>
      <c r="O54" s="272"/>
      <c r="P54" s="272"/>
      <c r="Q54" s="272"/>
      <c r="R54" s="263">
        <f t="shared" si="32"/>
        <v>0</v>
      </c>
      <c r="S54" s="263">
        <f t="shared" si="32"/>
        <v>0</v>
      </c>
      <c r="T54" s="264">
        <f t="shared" si="32"/>
        <v>0</v>
      </c>
    </row>
    <row r="55" spans="3:20" ht="22.5">
      <c r="C55" s="69"/>
      <c r="D55" s="245" t="s">
        <v>474</v>
      </c>
      <c r="E55" s="235" t="s">
        <v>391</v>
      </c>
      <c r="F55" s="261">
        <f t="shared" ref="F55:T55" si="33">SUM(F56:F57)</f>
        <v>74.47</v>
      </c>
      <c r="G55" s="261">
        <f t="shared" si="33"/>
        <v>385.75853999999993</v>
      </c>
      <c r="H55" s="261">
        <f t="shared" si="33"/>
        <v>321.46545000000003</v>
      </c>
      <c r="I55" s="261">
        <f t="shared" si="33"/>
        <v>74.460999999999999</v>
      </c>
      <c r="J55" s="261">
        <f t="shared" si="33"/>
        <v>385.70797999999996</v>
      </c>
      <c r="K55" s="261">
        <f t="shared" si="33"/>
        <v>321.42331666666666</v>
      </c>
      <c r="L55" s="261">
        <f t="shared" si="33"/>
        <v>1E-3</v>
      </c>
      <c r="M55" s="261">
        <f t="shared" si="33"/>
        <v>8.0000000000000002E-3</v>
      </c>
      <c r="N55" s="261">
        <f t="shared" si="33"/>
        <v>0</v>
      </c>
      <c r="O55" s="261">
        <f t="shared" si="33"/>
        <v>2.9600000000000004E-3</v>
      </c>
      <c r="P55" s="261">
        <f t="shared" si="33"/>
        <v>4.7600000000000003E-2</v>
      </c>
      <c r="Q55" s="261">
        <f t="shared" si="33"/>
        <v>0</v>
      </c>
      <c r="R55" s="261">
        <f t="shared" si="33"/>
        <v>2.4666666666666669E-3</v>
      </c>
      <c r="S55" s="261">
        <f t="shared" si="33"/>
        <v>3.966666666666667E-2</v>
      </c>
      <c r="T55" s="262">
        <f t="shared" si="33"/>
        <v>0</v>
      </c>
    </row>
    <row r="56" spans="3:20" ht="15" customHeight="1">
      <c r="C56" s="69"/>
      <c r="D56" s="246" t="s">
        <v>229</v>
      </c>
      <c r="E56" s="235" t="s">
        <v>338</v>
      </c>
      <c r="F56" s="261">
        <f>I56+L56+M56+N56</f>
        <v>74.47</v>
      </c>
      <c r="G56" s="261">
        <f>J56+O56+P56+Q56</f>
        <v>385.75853999999993</v>
      </c>
      <c r="H56" s="261">
        <f>K56+R56+S56+T56</f>
        <v>321.46545000000003</v>
      </c>
      <c r="I56" s="300">
        <v>74.460999999999999</v>
      </c>
      <c r="J56" s="301">
        <v>385.70797999999996</v>
      </c>
      <c r="K56" s="263">
        <f>IF(nds_rate_index = 0,0,J56/nds_rate_index)</f>
        <v>321.42331666666666</v>
      </c>
      <c r="L56" s="265">
        <v>1E-3</v>
      </c>
      <c r="M56" s="265">
        <v>8.0000000000000002E-3</v>
      </c>
      <c r="N56" s="265"/>
      <c r="O56" s="272">
        <v>2.9600000000000004E-3</v>
      </c>
      <c r="P56" s="272">
        <v>4.7600000000000003E-2</v>
      </c>
      <c r="Q56" s="272"/>
      <c r="R56" s="263">
        <f t="shared" ref="R56:T57" si="34">IF(nds_rate_index = 0,0,O56/nds_rate_index)</f>
        <v>2.4666666666666669E-3</v>
      </c>
      <c r="S56" s="263">
        <f t="shared" si="34"/>
        <v>3.966666666666667E-2</v>
      </c>
      <c r="T56" s="264">
        <f t="shared" si="34"/>
        <v>0</v>
      </c>
    </row>
    <row r="57" spans="3:20" ht="15" customHeight="1">
      <c r="C57" s="69"/>
      <c r="D57" s="246" t="s">
        <v>230</v>
      </c>
      <c r="E57" s="235" t="s">
        <v>392</v>
      </c>
      <c r="F57" s="261">
        <f>I57+L57+M57+N57</f>
        <v>0</v>
      </c>
      <c r="G57" s="261">
        <f>J57+O57+P57+Q57</f>
        <v>0</v>
      </c>
      <c r="H57" s="261">
        <f>K57+R57+S57+T57</f>
        <v>0</v>
      </c>
      <c r="I57" s="265"/>
      <c r="J57" s="272"/>
      <c r="K57" s="263">
        <f>IF(nds_rate_index = 0,0,J57/nds_rate_index)</f>
        <v>0</v>
      </c>
      <c r="L57" s="265"/>
      <c r="M57" s="265"/>
      <c r="N57" s="265"/>
      <c r="O57" s="272"/>
      <c r="P57" s="272"/>
      <c r="Q57" s="272"/>
      <c r="R57" s="263">
        <f t="shared" si="34"/>
        <v>0</v>
      </c>
      <c r="S57" s="263">
        <f t="shared" si="34"/>
        <v>0</v>
      </c>
      <c r="T57" s="264">
        <f t="shared" si="34"/>
        <v>0</v>
      </c>
    </row>
    <row r="58" spans="3:20" ht="15" customHeight="1">
      <c r="C58" s="69"/>
      <c r="D58" s="245" t="s">
        <v>238</v>
      </c>
      <c r="E58" s="235" t="s">
        <v>393</v>
      </c>
      <c r="F58" s="261">
        <f t="shared" ref="F58:T58" si="35">SUM(F59:F60)</f>
        <v>8.8920000000000012</v>
      </c>
      <c r="G58" s="261">
        <f t="shared" si="35"/>
        <v>46.03248</v>
      </c>
      <c r="H58" s="261">
        <f t="shared" si="35"/>
        <v>38.360399999999998</v>
      </c>
      <c r="I58" s="261">
        <f t="shared" si="35"/>
        <v>8.8920000000000012</v>
      </c>
      <c r="J58" s="261">
        <f t="shared" si="35"/>
        <v>46.03248</v>
      </c>
      <c r="K58" s="261">
        <f t="shared" si="35"/>
        <v>38.360399999999998</v>
      </c>
      <c r="L58" s="261">
        <f t="shared" si="35"/>
        <v>0</v>
      </c>
      <c r="M58" s="261">
        <f t="shared" si="35"/>
        <v>0</v>
      </c>
      <c r="N58" s="261">
        <f t="shared" si="35"/>
        <v>0</v>
      </c>
      <c r="O58" s="261">
        <f t="shared" si="35"/>
        <v>0</v>
      </c>
      <c r="P58" s="261">
        <f t="shared" si="35"/>
        <v>0</v>
      </c>
      <c r="Q58" s="261">
        <f t="shared" si="35"/>
        <v>0</v>
      </c>
      <c r="R58" s="261">
        <f t="shared" si="35"/>
        <v>0</v>
      </c>
      <c r="S58" s="261">
        <f t="shared" si="35"/>
        <v>0</v>
      </c>
      <c r="T58" s="262">
        <f t="shared" si="35"/>
        <v>0</v>
      </c>
    </row>
    <row r="59" spans="3:20" ht="15" customHeight="1">
      <c r="C59" s="69"/>
      <c r="D59" s="246" t="s">
        <v>229</v>
      </c>
      <c r="E59" s="235" t="s">
        <v>394</v>
      </c>
      <c r="F59" s="261">
        <f>I59+L59+M59+N59</f>
        <v>8.8920000000000012</v>
      </c>
      <c r="G59" s="261">
        <f>J59+O59+P59+Q59</f>
        <v>46.03248</v>
      </c>
      <c r="H59" s="261">
        <f>K59+R59+S59+T59</f>
        <v>38.360399999999998</v>
      </c>
      <c r="I59" s="300">
        <v>8.8920000000000012</v>
      </c>
      <c r="J59" s="301">
        <v>46.03248</v>
      </c>
      <c r="K59" s="263">
        <f>IF(nds_rate_index = 0,0,J59/nds_rate_index)</f>
        <v>38.360399999999998</v>
      </c>
      <c r="L59" s="265"/>
      <c r="M59" s="265"/>
      <c r="N59" s="265"/>
      <c r="O59" s="272"/>
      <c r="P59" s="272"/>
      <c r="Q59" s="272"/>
      <c r="R59" s="263">
        <f t="shared" ref="R59:T60" si="36">IF(nds_rate_index = 0,0,O59/nds_rate_index)</f>
        <v>0</v>
      </c>
      <c r="S59" s="263">
        <f t="shared" si="36"/>
        <v>0</v>
      </c>
      <c r="T59" s="264">
        <f t="shared" si="36"/>
        <v>0</v>
      </c>
    </row>
    <row r="60" spans="3:20" ht="15" customHeight="1">
      <c r="C60" s="69"/>
      <c r="D60" s="246" t="s">
        <v>230</v>
      </c>
      <c r="E60" s="235" t="s">
        <v>395</v>
      </c>
      <c r="F60" s="261">
        <f>I60+L60+M60+N60</f>
        <v>0</v>
      </c>
      <c r="G60" s="261">
        <f>J60+O60+P60+Q60</f>
        <v>0</v>
      </c>
      <c r="H60" s="261">
        <f>K60+R60+S60+T60</f>
        <v>0</v>
      </c>
      <c r="I60" s="265"/>
      <c r="J60" s="272"/>
      <c r="K60" s="263">
        <f>IF(nds_rate_index = 0,0,J60/nds_rate_index)</f>
        <v>0</v>
      </c>
      <c r="L60" s="265"/>
      <c r="M60" s="265"/>
      <c r="N60" s="265"/>
      <c r="O60" s="272"/>
      <c r="P60" s="272"/>
      <c r="Q60" s="272"/>
      <c r="R60" s="263">
        <f t="shared" si="36"/>
        <v>0</v>
      </c>
      <c r="S60" s="263">
        <f t="shared" si="36"/>
        <v>0</v>
      </c>
      <c r="T60" s="264">
        <f t="shared" si="36"/>
        <v>0</v>
      </c>
    </row>
    <row r="61" spans="3:20" ht="33.75">
      <c r="C61" s="69"/>
      <c r="D61" s="253" t="s">
        <v>239</v>
      </c>
      <c r="E61" s="252" t="s">
        <v>339</v>
      </c>
      <c r="F61" s="261">
        <f t="shared" ref="F61:T61" si="37">SUM(F62:F63)</f>
        <v>0</v>
      </c>
      <c r="G61" s="261">
        <f t="shared" si="37"/>
        <v>0</v>
      </c>
      <c r="H61" s="261">
        <f t="shared" si="37"/>
        <v>0</v>
      </c>
      <c r="I61" s="261">
        <f t="shared" si="37"/>
        <v>0</v>
      </c>
      <c r="J61" s="261">
        <f t="shared" si="37"/>
        <v>0</v>
      </c>
      <c r="K61" s="261">
        <f t="shared" si="37"/>
        <v>0</v>
      </c>
      <c r="L61" s="261">
        <f t="shared" si="37"/>
        <v>0</v>
      </c>
      <c r="M61" s="261">
        <f t="shared" si="37"/>
        <v>0</v>
      </c>
      <c r="N61" s="261">
        <f t="shared" si="37"/>
        <v>0</v>
      </c>
      <c r="O61" s="261">
        <f t="shared" si="37"/>
        <v>0</v>
      </c>
      <c r="P61" s="261">
        <f t="shared" si="37"/>
        <v>0</v>
      </c>
      <c r="Q61" s="261">
        <f t="shared" si="37"/>
        <v>0</v>
      </c>
      <c r="R61" s="261">
        <f t="shared" si="37"/>
        <v>0</v>
      </c>
      <c r="S61" s="261">
        <f t="shared" si="37"/>
        <v>0</v>
      </c>
      <c r="T61" s="262">
        <f t="shared" si="37"/>
        <v>0</v>
      </c>
    </row>
    <row r="62" spans="3:20" ht="15" customHeight="1">
      <c r="C62" s="69"/>
      <c r="D62" s="245" t="s">
        <v>229</v>
      </c>
      <c r="E62" s="235" t="s">
        <v>396</v>
      </c>
      <c r="F62" s="261">
        <f>I62+L62+M62+N62</f>
        <v>0</v>
      </c>
      <c r="G62" s="261">
        <f>J62+O62+P62+Q62</f>
        <v>0</v>
      </c>
      <c r="H62" s="261">
        <f>K62+R62+S62+T62</f>
        <v>0</v>
      </c>
      <c r="I62" s="265"/>
      <c r="J62" s="272"/>
      <c r="K62" s="263">
        <f>IF(nds_rate_index = 0,0,J62/nds_rate_index)</f>
        <v>0</v>
      </c>
      <c r="L62" s="265"/>
      <c r="M62" s="265"/>
      <c r="N62" s="265"/>
      <c r="O62" s="272"/>
      <c r="P62" s="272"/>
      <c r="Q62" s="272"/>
      <c r="R62" s="263">
        <f t="shared" ref="R62:T64" si="38">IF(nds_rate_index = 0,0,O62/nds_rate_index)</f>
        <v>0</v>
      </c>
      <c r="S62" s="263">
        <f t="shared" si="38"/>
        <v>0</v>
      </c>
      <c r="T62" s="264">
        <f t="shared" si="38"/>
        <v>0</v>
      </c>
    </row>
    <row r="63" spans="3:20" ht="15" customHeight="1">
      <c r="C63" s="69"/>
      <c r="D63" s="245" t="s">
        <v>230</v>
      </c>
      <c r="E63" s="235" t="s">
        <v>397</v>
      </c>
      <c r="F63" s="261">
        <f>I63+L63+M63+N63</f>
        <v>0</v>
      </c>
      <c r="G63" s="261">
        <f>J63+O63+P63+Q63</f>
        <v>0</v>
      </c>
      <c r="H63" s="261">
        <f>K63+R63+S63+T63</f>
        <v>0</v>
      </c>
      <c r="I63" s="265"/>
      <c r="J63" s="272"/>
      <c r="K63" s="263">
        <f>IF(nds_rate_index = 0,0,J63/nds_rate_index)</f>
        <v>0</v>
      </c>
      <c r="L63" s="265"/>
      <c r="M63" s="265"/>
      <c r="N63" s="265"/>
      <c r="O63" s="272"/>
      <c r="P63" s="272"/>
      <c r="Q63" s="272"/>
      <c r="R63" s="263">
        <f t="shared" si="38"/>
        <v>0</v>
      </c>
      <c r="S63" s="263">
        <f t="shared" si="38"/>
        <v>0</v>
      </c>
      <c r="T63" s="264">
        <f t="shared" si="38"/>
        <v>0</v>
      </c>
    </row>
    <row r="64" spans="3:20" ht="22.5">
      <c r="C64" s="69"/>
      <c r="D64" s="251" t="s">
        <v>398</v>
      </c>
      <c r="E64" s="252" t="s">
        <v>348</v>
      </c>
      <c r="F64" s="261">
        <f>I64+L64+M64+N64</f>
        <v>0</v>
      </c>
      <c r="G64" s="261">
        <f>J64+O64+P64+Q64</f>
        <v>0</v>
      </c>
      <c r="H64" s="261">
        <f>K64+R64+S64+T64</f>
        <v>0</v>
      </c>
      <c r="I64" s="265"/>
      <c r="J64" s="272"/>
      <c r="K64" s="263">
        <f>IF(nds_rate_index = 0,0,J64/nds_rate_index)</f>
        <v>0</v>
      </c>
      <c r="L64" s="265"/>
      <c r="M64" s="265"/>
      <c r="N64" s="265"/>
      <c r="O64" s="272"/>
      <c r="P64" s="272"/>
      <c r="Q64" s="272"/>
      <c r="R64" s="263">
        <f t="shared" si="38"/>
        <v>0</v>
      </c>
      <c r="S64" s="263">
        <f t="shared" si="38"/>
        <v>0</v>
      </c>
      <c r="T64" s="269">
        <f t="shared" si="38"/>
        <v>0</v>
      </c>
    </row>
    <row r="65" spans="4:20"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</row>
  </sheetData>
  <sheetProtection password="81D4" sheet="1" objects="1" scenarios="1" formatColumns="0" formatRows="0" autoFilter="0"/>
  <mergeCells count="12">
    <mergeCell ref="L12:N12"/>
    <mergeCell ref="O12:Q12"/>
    <mergeCell ref="R12:T12"/>
    <mergeCell ref="D11:K11"/>
    <mergeCell ref="D12:D13"/>
    <mergeCell ref="E12:E13"/>
    <mergeCell ref="F12:F13"/>
    <mergeCell ref="G12:G13"/>
    <mergeCell ref="H12:H13"/>
    <mergeCell ref="I12:I13"/>
    <mergeCell ref="J12:J13"/>
    <mergeCell ref="K12:K13"/>
  </mergeCells>
  <dataValidations count="1">
    <dataValidation type="decimal" allowBlank="1" showErrorMessage="1" errorTitle="Ошибка" error="Допускается ввод только действительных чисел!" sqref="JB16:JP64 SX16:TL64 ACT16:ADH64 AMP16:AND64 AWL16:AWZ64 BGH16:BGV64 BQD16:BQR64 BZZ16:CAN64 CJV16:CKJ64 CTR16:CUF64 DDN16:DEB64 DNJ16:DNX64 DXF16:DXT64 EHB16:EHP64 EQX16:ERL64 FAT16:FBH64 FKP16:FLD64 FUL16:FUZ64 GEH16:GEV64 GOD16:GOR64 GXZ16:GYN64 HHV16:HIJ64 HRR16:HSF64 IBN16:ICB64 ILJ16:ILX64 IVF16:IVT64 JFB16:JFP64 JOX16:JPL64 JYT16:JZH64 KIP16:KJD64 KSL16:KSZ64 LCH16:LCV64 LMD16:LMR64 LVZ16:LWN64 MFV16:MGJ64 MPR16:MQF64 MZN16:NAB64 NJJ16:NJX64 NTF16:NTT64 ODB16:ODP64 OMX16:ONL64 OWT16:OXH64 PGP16:PHD64 PQL16:PQZ64 QAH16:QAV64 QKD16:QKR64 QTZ16:QUN64 RDV16:REJ64 RNR16:ROF64 RXN16:RYB64 SHJ16:SHX64 SRF16:SRT64 TBB16:TBP64 TKX16:TLL64 TUT16:TVH64 UEP16:UFD64 UOL16:UOZ64 UYH16:UYV64 VID16:VIR64 VRZ16:VSN64 WBV16:WCJ64 WLR16:WMF64 WVN16:WWB64 F65539:T65587 JB65539:JP65587 SX65539:TL65587 ACT65539:ADH65587 AMP65539:AND65587 AWL65539:AWZ65587 BGH65539:BGV65587 BQD65539:BQR65587 BZZ65539:CAN65587 CJV65539:CKJ65587 CTR65539:CUF65587 DDN65539:DEB65587 DNJ65539:DNX65587 DXF65539:DXT65587 EHB65539:EHP65587 EQX65539:ERL65587 FAT65539:FBH65587 FKP65539:FLD65587 FUL65539:FUZ65587 GEH65539:GEV65587 GOD65539:GOR65587 GXZ65539:GYN65587 HHV65539:HIJ65587 HRR65539:HSF65587 IBN65539:ICB65587 ILJ65539:ILX65587 IVF65539:IVT65587 JFB65539:JFP65587 JOX65539:JPL65587 JYT65539:JZH65587 KIP65539:KJD65587 KSL65539:KSZ65587 LCH65539:LCV65587 LMD65539:LMR65587 LVZ65539:LWN65587 MFV65539:MGJ65587 MPR65539:MQF65587 MZN65539:NAB65587 NJJ65539:NJX65587 NTF65539:NTT65587 ODB65539:ODP65587 OMX65539:ONL65587 OWT65539:OXH65587 PGP65539:PHD65587 PQL65539:PQZ65587 QAH65539:QAV65587 QKD65539:QKR65587 QTZ65539:QUN65587 RDV65539:REJ65587 RNR65539:ROF65587 RXN65539:RYB65587 SHJ65539:SHX65587 SRF65539:SRT65587 TBB65539:TBP65587 TKX65539:TLL65587 TUT65539:TVH65587 UEP65539:UFD65587 UOL65539:UOZ65587 UYH65539:UYV65587 VID65539:VIR65587 VRZ65539:VSN65587 WBV65539:WCJ65587 WLR65539:WMF65587 WVN65539:WWB65587 F131075:T131123 JB131075:JP131123 SX131075:TL131123 ACT131075:ADH131123 AMP131075:AND131123 AWL131075:AWZ131123 BGH131075:BGV131123 BQD131075:BQR131123 BZZ131075:CAN131123 CJV131075:CKJ131123 CTR131075:CUF131123 DDN131075:DEB131123 DNJ131075:DNX131123 DXF131075:DXT131123 EHB131075:EHP131123 EQX131075:ERL131123 FAT131075:FBH131123 FKP131075:FLD131123 FUL131075:FUZ131123 GEH131075:GEV131123 GOD131075:GOR131123 GXZ131075:GYN131123 HHV131075:HIJ131123 HRR131075:HSF131123 IBN131075:ICB131123 ILJ131075:ILX131123 IVF131075:IVT131123 JFB131075:JFP131123 JOX131075:JPL131123 JYT131075:JZH131123 KIP131075:KJD131123 KSL131075:KSZ131123 LCH131075:LCV131123 LMD131075:LMR131123 LVZ131075:LWN131123 MFV131075:MGJ131123 MPR131075:MQF131123 MZN131075:NAB131123 NJJ131075:NJX131123 NTF131075:NTT131123 ODB131075:ODP131123 OMX131075:ONL131123 OWT131075:OXH131123 PGP131075:PHD131123 PQL131075:PQZ131123 QAH131075:QAV131123 QKD131075:QKR131123 QTZ131075:QUN131123 RDV131075:REJ131123 RNR131075:ROF131123 RXN131075:RYB131123 SHJ131075:SHX131123 SRF131075:SRT131123 TBB131075:TBP131123 TKX131075:TLL131123 TUT131075:TVH131123 UEP131075:UFD131123 UOL131075:UOZ131123 UYH131075:UYV131123 VID131075:VIR131123 VRZ131075:VSN131123 WBV131075:WCJ131123 WLR131075:WMF131123 WVN131075:WWB131123 F196611:T196659 JB196611:JP196659 SX196611:TL196659 ACT196611:ADH196659 AMP196611:AND196659 AWL196611:AWZ196659 BGH196611:BGV196659 BQD196611:BQR196659 BZZ196611:CAN196659 CJV196611:CKJ196659 CTR196611:CUF196659 DDN196611:DEB196659 DNJ196611:DNX196659 DXF196611:DXT196659 EHB196611:EHP196659 EQX196611:ERL196659 FAT196611:FBH196659 FKP196611:FLD196659 FUL196611:FUZ196659 GEH196611:GEV196659 GOD196611:GOR196659 GXZ196611:GYN196659 HHV196611:HIJ196659 HRR196611:HSF196659 IBN196611:ICB196659 ILJ196611:ILX196659 IVF196611:IVT196659 JFB196611:JFP196659 JOX196611:JPL196659 JYT196611:JZH196659 KIP196611:KJD196659 KSL196611:KSZ196659 LCH196611:LCV196659 LMD196611:LMR196659 LVZ196611:LWN196659 MFV196611:MGJ196659 MPR196611:MQF196659 MZN196611:NAB196659 NJJ196611:NJX196659 NTF196611:NTT196659 ODB196611:ODP196659 OMX196611:ONL196659 OWT196611:OXH196659 PGP196611:PHD196659 PQL196611:PQZ196659 QAH196611:QAV196659 QKD196611:QKR196659 QTZ196611:QUN196659 RDV196611:REJ196659 RNR196611:ROF196659 RXN196611:RYB196659 SHJ196611:SHX196659 SRF196611:SRT196659 TBB196611:TBP196659 TKX196611:TLL196659 TUT196611:TVH196659 UEP196611:UFD196659 UOL196611:UOZ196659 UYH196611:UYV196659 VID196611:VIR196659 VRZ196611:VSN196659 WBV196611:WCJ196659 WLR196611:WMF196659 WVN196611:WWB196659 F262147:T262195 JB262147:JP262195 SX262147:TL262195 ACT262147:ADH262195 AMP262147:AND262195 AWL262147:AWZ262195 BGH262147:BGV262195 BQD262147:BQR262195 BZZ262147:CAN262195 CJV262147:CKJ262195 CTR262147:CUF262195 DDN262147:DEB262195 DNJ262147:DNX262195 DXF262147:DXT262195 EHB262147:EHP262195 EQX262147:ERL262195 FAT262147:FBH262195 FKP262147:FLD262195 FUL262147:FUZ262195 GEH262147:GEV262195 GOD262147:GOR262195 GXZ262147:GYN262195 HHV262147:HIJ262195 HRR262147:HSF262195 IBN262147:ICB262195 ILJ262147:ILX262195 IVF262147:IVT262195 JFB262147:JFP262195 JOX262147:JPL262195 JYT262147:JZH262195 KIP262147:KJD262195 KSL262147:KSZ262195 LCH262147:LCV262195 LMD262147:LMR262195 LVZ262147:LWN262195 MFV262147:MGJ262195 MPR262147:MQF262195 MZN262147:NAB262195 NJJ262147:NJX262195 NTF262147:NTT262195 ODB262147:ODP262195 OMX262147:ONL262195 OWT262147:OXH262195 PGP262147:PHD262195 PQL262147:PQZ262195 QAH262147:QAV262195 QKD262147:QKR262195 QTZ262147:QUN262195 RDV262147:REJ262195 RNR262147:ROF262195 RXN262147:RYB262195 SHJ262147:SHX262195 SRF262147:SRT262195 TBB262147:TBP262195 TKX262147:TLL262195 TUT262147:TVH262195 UEP262147:UFD262195 UOL262147:UOZ262195 UYH262147:UYV262195 VID262147:VIR262195 VRZ262147:VSN262195 WBV262147:WCJ262195 WLR262147:WMF262195 WVN262147:WWB262195 F327683:T327731 JB327683:JP327731 SX327683:TL327731 ACT327683:ADH327731 AMP327683:AND327731 AWL327683:AWZ327731 BGH327683:BGV327731 BQD327683:BQR327731 BZZ327683:CAN327731 CJV327683:CKJ327731 CTR327683:CUF327731 DDN327683:DEB327731 DNJ327683:DNX327731 DXF327683:DXT327731 EHB327683:EHP327731 EQX327683:ERL327731 FAT327683:FBH327731 FKP327683:FLD327731 FUL327683:FUZ327731 GEH327683:GEV327731 GOD327683:GOR327731 GXZ327683:GYN327731 HHV327683:HIJ327731 HRR327683:HSF327731 IBN327683:ICB327731 ILJ327683:ILX327731 IVF327683:IVT327731 JFB327683:JFP327731 JOX327683:JPL327731 JYT327683:JZH327731 KIP327683:KJD327731 KSL327683:KSZ327731 LCH327683:LCV327731 LMD327683:LMR327731 LVZ327683:LWN327731 MFV327683:MGJ327731 MPR327683:MQF327731 MZN327683:NAB327731 NJJ327683:NJX327731 NTF327683:NTT327731 ODB327683:ODP327731 OMX327683:ONL327731 OWT327683:OXH327731 PGP327683:PHD327731 PQL327683:PQZ327731 QAH327683:QAV327731 QKD327683:QKR327731 QTZ327683:QUN327731 RDV327683:REJ327731 RNR327683:ROF327731 RXN327683:RYB327731 SHJ327683:SHX327731 SRF327683:SRT327731 TBB327683:TBP327731 TKX327683:TLL327731 TUT327683:TVH327731 UEP327683:UFD327731 UOL327683:UOZ327731 UYH327683:UYV327731 VID327683:VIR327731 VRZ327683:VSN327731 WBV327683:WCJ327731 WLR327683:WMF327731 WVN327683:WWB327731 F393219:T393267 JB393219:JP393267 SX393219:TL393267 ACT393219:ADH393267 AMP393219:AND393267 AWL393219:AWZ393267 BGH393219:BGV393267 BQD393219:BQR393267 BZZ393219:CAN393267 CJV393219:CKJ393267 CTR393219:CUF393267 DDN393219:DEB393267 DNJ393219:DNX393267 DXF393219:DXT393267 EHB393219:EHP393267 EQX393219:ERL393267 FAT393219:FBH393267 FKP393219:FLD393267 FUL393219:FUZ393267 GEH393219:GEV393267 GOD393219:GOR393267 GXZ393219:GYN393267 HHV393219:HIJ393267 HRR393219:HSF393267 IBN393219:ICB393267 ILJ393219:ILX393267 IVF393219:IVT393267 JFB393219:JFP393267 JOX393219:JPL393267 JYT393219:JZH393267 KIP393219:KJD393267 KSL393219:KSZ393267 LCH393219:LCV393267 LMD393219:LMR393267 LVZ393219:LWN393267 MFV393219:MGJ393267 MPR393219:MQF393267 MZN393219:NAB393267 NJJ393219:NJX393267 NTF393219:NTT393267 ODB393219:ODP393267 OMX393219:ONL393267 OWT393219:OXH393267 PGP393219:PHD393267 PQL393219:PQZ393267 QAH393219:QAV393267 QKD393219:QKR393267 QTZ393219:QUN393267 RDV393219:REJ393267 RNR393219:ROF393267 RXN393219:RYB393267 SHJ393219:SHX393267 SRF393219:SRT393267 TBB393219:TBP393267 TKX393219:TLL393267 TUT393219:TVH393267 UEP393219:UFD393267 UOL393219:UOZ393267 UYH393219:UYV393267 VID393219:VIR393267 VRZ393219:VSN393267 WBV393219:WCJ393267 WLR393219:WMF393267 WVN393219:WWB393267 F458755:T458803 JB458755:JP458803 SX458755:TL458803 ACT458755:ADH458803 AMP458755:AND458803 AWL458755:AWZ458803 BGH458755:BGV458803 BQD458755:BQR458803 BZZ458755:CAN458803 CJV458755:CKJ458803 CTR458755:CUF458803 DDN458755:DEB458803 DNJ458755:DNX458803 DXF458755:DXT458803 EHB458755:EHP458803 EQX458755:ERL458803 FAT458755:FBH458803 FKP458755:FLD458803 FUL458755:FUZ458803 GEH458755:GEV458803 GOD458755:GOR458803 GXZ458755:GYN458803 HHV458755:HIJ458803 HRR458755:HSF458803 IBN458755:ICB458803 ILJ458755:ILX458803 IVF458755:IVT458803 JFB458755:JFP458803 JOX458755:JPL458803 JYT458755:JZH458803 KIP458755:KJD458803 KSL458755:KSZ458803 LCH458755:LCV458803 LMD458755:LMR458803 LVZ458755:LWN458803 MFV458755:MGJ458803 MPR458755:MQF458803 MZN458755:NAB458803 NJJ458755:NJX458803 NTF458755:NTT458803 ODB458755:ODP458803 OMX458755:ONL458803 OWT458755:OXH458803 PGP458755:PHD458803 PQL458755:PQZ458803 QAH458755:QAV458803 QKD458755:QKR458803 QTZ458755:QUN458803 RDV458755:REJ458803 RNR458755:ROF458803 RXN458755:RYB458803 SHJ458755:SHX458803 SRF458755:SRT458803 TBB458755:TBP458803 TKX458755:TLL458803 TUT458755:TVH458803 UEP458755:UFD458803 UOL458755:UOZ458803 UYH458755:UYV458803 VID458755:VIR458803 VRZ458755:VSN458803 WBV458755:WCJ458803 WLR458755:WMF458803 WVN458755:WWB458803 F524291:T524339 JB524291:JP524339 SX524291:TL524339 ACT524291:ADH524339 AMP524291:AND524339 AWL524291:AWZ524339 BGH524291:BGV524339 BQD524291:BQR524339 BZZ524291:CAN524339 CJV524291:CKJ524339 CTR524291:CUF524339 DDN524291:DEB524339 DNJ524291:DNX524339 DXF524291:DXT524339 EHB524291:EHP524339 EQX524291:ERL524339 FAT524291:FBH524339 FKP524291:FLD524339 FUL524291:FUZ524339 GEH524291:GEV524339 GOD524291:GOR524339 GXZ524291:GYN524339 HHV524291:HIJ524339 HRR524291:HSF524339 IBN524291:ICB524339 ILJ524291:ILX524339 IVF524291:IVT524339 JFB524291:JFP524339 JOX524291:JPL524339 JYT524291:JZH524339 KIP524291:KJD524339 KSL524291:KSZ524339 LCH524291:LCV524339 LMD524291:LMR524339 LVZ524291:LWN524339 MFV524291:MGJ524339 MPR524291:MQF524339 MZN524291:NAB524339 NJJ524291:NJX524339 NTF524291:NTT524339 ODB524291:ODP524339 OMX524291:ONL524339 OWT524291:OXH524339 PGP524291:PHD524339 PQL524291:PQZ524339 QAH524291:QAV524339 QKD524291:QKR524339 QTZ524291:QUN524339 RDV524291:REJ524339 RNR524291:ROF524339 RXN524291:RYB524339 SHJ524291:SHX524339 SRF524291:SRT524339 TBB524291:TBP524339 TKX524291:TLL524339 TUT524291:TVH524339 UEP524291:UFD524339 UOL524291:UOZ524339 UYH524291:UYV524339 VID524291:VIR524339 VRZ524291:VSN524339 WBV524291:WCJ524339 WLR524291:WMF524339 WVN524291:WWB524339 F589827:T589875 JB589827:JP589875 SX589827:TL589875 ACT589827:ADH589875 AMP589827:AND589875 AWL589827:AWZ589875 BGH589827:BGV589875 BQD589827:BQR589875 BZZ589827:CAN589875 CJV589827:CKJ589875 CTR589827:CUF589875 DDN589827:DEB589875 DNJ589827:DNX589875 DXF589827:DXT589875 EHB589827:EHP589875 EQX589827:ERL589875 FAT589827:FBH589875 FKP589827:FLD589875 FUL589827:FUZ589875 GEH589827:GEV589875 GOD589827:GOR589875 GXZ589827:GYN589875 HHV589827:HIJ589875 HRR589827:HSF589875 IBN589827:ICB589875 ILJ589827:ILX589875 IVF589827:IVT589875 JFB589827:JFP589875 JOX589827:JPL589875 JYT589827:JZH589875 KIP589827:KJD589875 KSL589827:KSZ589875 LCH589827:LCV589875 LMD589827:LMR589875 LVZ589827:LWN589875 MFV589827:MGJ589875 MPR589827:MQF589875 MZN589827:NAB589875 NJJ589827:NJX589875 NTF589827:NTT589875 ODB589827:ODP589875 OMX589827:ONL589875 OWT589827:OXH589875 PGP589827:PHD589875 PQL589827:PQZ589875 QAH589827:QAV589875 QKD589827:QKR589875 QTZ589827:QUN589875 RDV589827:REJ589875 RNR589827:ROF589875 RXN589827:RYB589875 SHJ589827:SHX589875 SRF589827:SRT589875 TBB589827:TBP589875 TKX589827:TLL589875 TUT589827:TVH589875 UEP589827:UFD589875 UOL589827:UOZ589875 UYH589827:UYV589875 VID589827:VIR589875 VRZ589827:VSN589875 WBV589827:WCJ589875 WLR589827:WMF589875 WVN589827:WWB589875 F655363:T655411 JB655363:JP655411 SX655363:TL655411 ACT655363:ADH655411 AMP655363:AND655411 AWL655363:AWZ655411 BGH655363:BGV655411 BQD655363:BQR655411 BZZ655363:CAN655411 CJV655363:CKJ655411 CTR655363:CUF655411 DDN655363:DEB655411 DNJ655363:DNX655411 DXF655363:DXT655411 EHB655363:EHP655411 EQX655363:ERL655411 FAT655363:FBH655411 FKP655363:FLD655411 FUL655363:FUZ655411 GEH655363:GEV655411 GOD655363:GOR655411 GXZ655363:GYN655411 HHV655363:HIJ655411 HRR655363:HSF655411 IBN655363:ICB655411 ILJ655363:ILX655411 IVF655363:IVT655411 JFB655363:JFP655411 JOX655363:JPL655411 JYT655363:JZH655411 KIP655363:KJD655411 KSL655363:KSZ655411 LCH655363:LCV655411 LMD655363:LMR655411 LVZ655363:LWN655411 MFV655363:MGJ655411 MPR655363:MQF655411 MZN655363:NAB655411 NJJ655363:NJX655411 NTF655363:NTT655411 ODB655363:ODP655411 OMX655363:ONL655411 OWT655363:OXH655411 PGP655363:PHD655411 PQL655363:PQZ655411 QAH655363:QAV655411 QKD655363:QKR655411 QTZ655363:QUN655411 RDV655363:REJ655411 RNR655363:ROF655411 RXN655363:RYB655411 SHJ655363:SHX655411 SRF655363:SRT655411 TBB655363:TBP655411 TKX655363:TLL655411 TUT655363:TVH655411 UEP655363:UFD655411 UOL655363:UOZ655411 UYH655363:UYV655411 VID655363:VIR655411 VRZ655363:VSN655411 WBV655363:WCJ655411 WLR655363:WMF655411 WVN655363:WWB655411 F720899:T720947 JB720899:JP720947 SX720899:TL720947 ACT720899:ADH720947 AMP720899:AND720947 AWL720899:AWZ720947 BGH720899:BGV720947 BQD720899:BQR720947 BZZ720899:CAN720947 CJV720899:CKJ720947 CTR720899:CUF720947 DDN720899:DEB720947 DNJ720899:DNX720947 DXF720899:DXT720947 EHB720899:EHP720947 EQX720899:ERL720947 FAT720899:FBH720947 FKP720899:FLD720947 FUL720899:FUZ720947 GEH720899:GEV720947 GOD720899:GOR720947 GXZ720899:GYN720947 HHV720899:HIJ720947 HRR720899:HSF720947 IBN720899:ICB720947 ILJ720899:ILX720947 IVF720899:IVT720947 JFB720899:JFP720947 JOX720899:JPL720947 JYT720899:JZH720947 KIP720899:KJD720947 KSL720899:KSZ720947 LCH720899:LCV720947 LMD720899:LMR720947 LVZ720899:LWN720947 MFV720899:MGJ720947 MPR720899:MQF720947 MZN720899:NAB720947 NJJ720899:NJX720947 NTF720899:NTT720947 ODB720899:ODP720947 OMX720899:ONL720947 OWT720899:OXH720947 PGP720899:PHD720947 PQL720899:PQZ720947 QAH720899:QAV720947 QKD720899:QKR720947 QTZ720899:QUN720947 RDV720899:REJ720947 RNR720899:ROF720947 RXN720899:RYB720947 SHJ720899:SHX720947 SRF720899:SRT720947 TBB720899:TBP720947 TKX720899:TLL720947 TUT720899:TVH720947 UEP720899:UFD720947 UOL720899:UOZ720947 UYH720899:UYV720947 VID720899:VIR720947 VRZ720899:VSN720947 WBV720899:WCJ720947 WLR720899:WMF720947 WVN720899:WWB720947 F786435:T786483 JB786435:JP786483 SX786435:TL786483 ACT786435:ADH786483 AMP786435:AND786483 AWL786435:AWZ786483 BGH786435:BGV786483 BQD786435:BQR786483 BZZ786435:CAN786483 CJV786435:CKJ786483 CTR786435:CUF786483 DDN786435:DEB786483 DNJ786435:DNX786483 DXF786435:DXT786483 EHB786435:EHP786483 EQX786435:ERL786483 FAT786435:FBH786483 FKP786435:FLD786483 FUL786435:FUZ786483 GEH786435:GEV786483 GOD786435:GOR786483 GXZ786435:GYN786483 HHV786435:HIJ786483 HRR786435:HSF786483 IBN786435:ICB786483 ILJ786435:ILX786483 IVF786435:IVT786483 JFB786435:JFP786483 JOX786435:JPL786483 JYT786435:JZH786483 KIP786435:KJD786483 KSL786435:KSZ786483 LCH786435:LCV786483 LMD786435:LMR786483 LVZ786435:LWN786483 MFV786435:MGJ786483 MPR786435:MQF786483 MZN786435:NAB786483 NJJ786435:NJX786483 NTF786435:NTT786483 ODB786435:ODP786483 OMX786435:ONL786483 OWT786435:OXH786483 PGP786435:PHD786483 PQL786435:PQZ786483 QAH786435:QAV786483 QKD786435:QKR786483 QTZ786435:QUN786483 RDV786435:REJ786483 RNR786435:ROF786483 RXN786435:RYB786483 SHJ786435:SHX786483 SRF786435:SRT786483 TBB786435:TBP786483 TKX786435:TLL786483 TUT786435:TVH786483 UEP786435:UFD786483 UOL786435:UOZ786483 UYH786435:UYV786483 VID786435:VIR786483 VRZ786435:VSN786483 WBV786435:WCJ786483 WLR786435:WMF786483 WVN786435:WWB786483 F851971:T852019 JB851971:JP852019 SX851971:TL852019 ACT851971:ADH852019 AMP851971:AND852019 AWL851971:AWZ852019 BGH851971:BGV852019 BQD851971:BQR852019 BZZ851971:CAN852019 CJV851971:CKJ852019 CTR851971:CUF852019 DDN851971:DEB852019 DNJ851971:DNX852019 DXF851971:DXT852019 EHB851971:EHP852019 EQX851971:ERL852019 FAT851971:FBH852019 FKP851971:FLD852019 FUL851971:FUZ852019 GEH851971:GEV852019 GOD851971:GOR852019 GXZ851971:GYN852019 HHV851971:HIJ852019 HRR851971:HSF852019 IBN851971:ICB852019 ILJ851971:ILX852019 IVF851971:IVT852019 JFB851971:JFP852019 JOX851971:JPL852019 JYT851971:JZH852019 KIP851971:KJD852019 KSL851971:KSZ852019 LCH851971:LCV852019 LMD851971:LMR852019 LVZ851971:LWN852019 MFV851971:MGJ852019 MPR851971:MQF852019 MZN851971:NAB852019 NJJ851971:NJX852019 NTF851971:NTT852019 ODB851971:ODP852019 OMX851971:ONL852019 OWT851971:OXH852019 PGP851971:PHD852019 PQL851971:PQZ852019 QAH851971:QAV852019 QKD851971:QKR852019 QTZ851971:QUN852019 RDV851971:REJ852019 RNR851971:ROF852019 RXN851971:RYB852019 SHJ851971:SHX852019 SRF851971:SRT852019 TBB851971:TBP852019 TKX851971:TLL852019 TUT851971:TVH852019 UEP851971:UFD852019 UOL851971:UOZ852019 UYH851971:UYV852019 VID851971:VIR852019 VRZ851971:VSN852019 WBV851971:WCJ852019 WLR851971:WMF852019 WVN851971:WWB852019 F917507:T917555 JB917507:JP917555 SX917507:TL917555 ACT917507:ADH917555 AMP917507:AND917555 AWL917507:AWZ917555 BGH917507:BGV917555 BQD917507:BQR917555 BZZ917507:CAN917555 CJV917507:CKJ917555 CTR917507:CUF917555 DDN917507:DEB917555 DNJ917507:DNX917555 DXF917507:DXT917555 EHB917507:EHP917555 EQX917507:ERL917555 FAT917507:FBH917555 FKP917507:FLD917555 FUL917507:FUZ917555 GEH917507:GEV917555 GOD917507:GOR917555 GXZ917507:GYN917555 HHV917507:HIJ917555 HRR917507:HSF917555 IBN917507:ICB917555 ILJ917507:ILX917555 IVF917507:IVT917555 JFB917507:JFP917555 JOX917507:JPL917555 JYT917507:JZH917555 KIP917507:KJD917555 KSL917507:KSZ917555 LCH917507:LCV917555 LMD917507:LMR917555 LVZ917507:LWN917555 MFV917507:MGJ917555 MPR917507:MQF917555 MZN917507:NAB917555 NJJ917507:NJX917555 NTF917507:NTT917555 ODB917507:ODP917555 OMX917507:ONL917555 OWT917507:OXH917555 PGP917507:PHD917555 PQL917507:PQZ917555 QAH917507:QAV917555 QKD917507:QKR917555 QTZ917507:QUN917555 RDV917507:REJ917555 RNR917507:ROF917555 RXN917507:RYB917555 SHJ917507:SHX917555 SRF917507:SRT917555 TBB917507:TBP917555 TKX917507:TLL917555 TUT917507:TVH917555 UEP917507:UFD917555 UOL917507:UOZ917555 UYH917507:UYV917555 VID917507:VIR917555 VRZ917507:VSN917555 WBV917507:WCJ917555 WLR917507:WMF917555 WVN917507:WWB917555 F983043:T983091 JB983043:JP983091 SX983043:TL983091 ACT983043:ADH983091 AMP983043:AND983091 AWL983043:AWZ983091 BGH983043:BGV983091 BQD983043:BQR983091 BZZ983043:CAN983091 CJV983043:CKJ983091 CTR983043:CUF983091 DDN983043:DEB983091 DNJ983043:DNX983091 DXF983043:DXT983091 EHB983043:EHP983091 EQX983043:ERL983091 FAT983043:FBH983091 FKP983043:FLD983091 FUL983043:FUZ983091 GEH983043:GEV983091 GOD983043:GOR983091 GXZ983043:GYN983091 HHV983043:HIJ983091 HRR983043:HSF983091 IBN983043:ICB983091 ILJ983043:ILX983091 IVF983043:IVT983091 JFB983043:JFP983091 JOX983043:JPL983091 JYT983043:JZH983091 KIP983043:KJD983091 KSL983043:KSZ983091 LCH983043:LCV983091 LMD983043:LMR983091 LVZ983043:LWN983091 MFV983043:MGJ983091 MPR983043:MQF983091 MZN983043:NAB983091 NJJ983043:NJX983091 NTF983043:NTT983091 ODB983043:ODP983091 OMX983043:ONL983091 OWT983043:OXH983091 PGP983043:PHD983091 PQL983043:PQZ983091 QAH983043:QAV983091 QKD983043:QKR983091 QTZ983043:QUN983091 RDV983043:REJ983091 RNR983043:ROF983091 RXN983043:RYB983091 SHJ983043:SHX983091 SRF983043:SRT983091 TBB983043:TBP983091 TKX983043:TLL983091 TUT983043:TVH983091 UEP983043:UFD983091 UOL983043:UOZ983091 UYH983043:UYV983091 VID983043:VIR983091 VRZ983043:VSN983091 WBV983043:WCJ983091 WLR983043:WMF983091 WVN983043:WWB983091 F15:T64">
      <formula1>-9.99999999999999E+23</formula1>
      <formula2>9.99999999999999E+23</formula2>
    </dataValidation>
  </dataValidations>
  <printOptions horizontalCentered="1"/>
  <pageMargins left="0.23622047244094491" right="0.23622047244094491" top="0.23622047244094491" bottom="0.23622047244094491" header="0.23622047244094491" footer="0.23622047244094491"/>
  <pageSetup paperSize="9" scale="42" orientation="landscape" horizontalDpi="300" verticalDpi="300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ws_21">
    <pageSetUpPr fitToPage="1"/>
  </sheetPr>
  <dimension ref="A1:BY27"/>
  <sheetViews>
    <sheetView showGridLines="0" topLeftCell="C7" zoomScaleNormal="100" workbookViewId="0">
      <pane xSplit="3" ySplit="9" topLeftCell="H16" activePane="bottomRight" state="frozen"/>
      <selection activeCell="D42" sqref="D42"/>
      <selection pane="topRight" activeCell="D42" sqref="D42"/>
      <selection pane="bottomLeft" activeCell="D42" sqref="D42"/>
      <selection pane="bottomRight" activeCell="K32" sqref="K32"/>
    </sheetView>
  </sheetViews>
  <sheetFormatPr defaultRowHeight="11.25"/>
  <cols>
    <col min="1" max="2" width="9.140625" style="65" hidden="1" customWidth="1"/>
    <col min="3" max="3" width="1.7109375" style="65" customWidth="1"/>
    <col min="4" max="4" width="60.7109375" style="65" customWidth="1"/>
    <col min="5" max="5" width="6.7109375" style="65" customWidth="1"/>
    <col min="6" max="77" width="12.7109375" style="65" customWidth="1"/>
    <col min="78" max="256" width="9.140625" style="65"/>
    <col min="257" max="258" width="0" style="65" hidden="1" customWidth="1"/>
    <col min="259" max="259" width="4.140625" style="65" customWidth="1"/>
    <col min="260" max="260" width="40.7109375" style="65" customWidth="1"/>
    <col min="261" max="261" width="6.7109375" style="65" customWidth="1"/>
    <col min="262" max="327" width="0" style="65" hidden="1" customWidth="1"/>
    <col min="328" max="333" width="7.28515625" style="65" customWidth="1"/>
    <col min="334" max="512" width="9.140625" style="65"/>
    <col min="513" max="514" width="0" style="65" hidden="1" customWidth="1"/>
    <col min="515" max="515" width="4.140625" style="65" customWidth="1"/>
    <col min="516" max="516" width="40.7109375" style="65" customWidth="1"/>
    <col min="517" max="517" width="6.7109375" style="65" customWidth="1"/>
    <col min="518" max="583" width="0" style="65" hidden="1" customWidth="1"/>
    <col min="584" max="589" width="7.28515625" style="65" customWidth="1"/>
    <col min="590" max="768" width="9.140625" style="65"/>
    <col min="769" max="770" width="0" style="65" hidden="1" customWidth="1"/>
    <col min="771" max="771" width="4.140625" style="65" customWidth="1"/>
    <col min="772" max="772" width="40.7109375" style="65" customWidth="1"/>
    <col min="773" max="773" width="6.7109375" style="65" customWidth="1"/>
    <col min="774" max="839" width="0" style="65" hidden="1" customWidth="1"/>
    <col min="840" max="845" width="7.28515625" style="65" customWidth="1"/>
    <col min="846" max="1024" width="9.140625" style="65"/>
    <col min="1025" max="1026" width="0" style="65" hidden="1" customWidth="1"/>
    <col min="1027" max="1027" width="4.140625" style="65" customWidth="1"/>
    <col min="1028" max="1028" width="40.7109375" style="65" customWidth="1"/>
    <col min="1029" max="1029" width="6.7109375" style="65" customWidth="1"/>
    <col min="1030" max="1095" width="0" style="65" hidden="1" customWidth="1"/>
    <col min="1096" max="1101" width="7.28515625" style="65" customWidth="1"/>
    <col min="1102" max="1280" width="9.140625" style="65"/>
    <col min="1281" max="1282" width="0" style="65" hidden="1" customWidth="1"/>
    <col min="1283" max="1283" width="4.140625" style="65" customWidth="1"/>
    <col min="1284" max="1284" width="40.7109375" style="65" customWidth="1"/>
    <col min="1285" max="1285" width="6.7109375" style="65" customWidth="1"/>
    <col min="1286" max="1351" width="0" style="65" hidden="1" customWidth="1"/>
    <col min="1352" max="1357" width="7.28515625" style="65" customWidth="1"/>
    <col min="1358" max="1536" width="9.140625" style="65"/>
    <col min="1537" max="1538" width="0" style="65" hidden="1" customWidth="1"/>
    <col min="1539" max="1539" width="4.140625" style="65" customWidth="1"/>
    <col min="1540" max="1540" width="40.7109375" style="65" customWidth="1"/>
    <col min="1541" max="1541" width="6.7109375" style="65" customWidth="1"/>
    <col min="1542" max="1607" width="0" style="65" hidden="1" customWidth="1"/>
    <col min="1608" max="1613" width="7.28515625" style="65" customWidth="1"/>
    <col min="1614" max="1792" width="9.140625" style="65"/>
    <col min="1793" max="1794" width="0" style="65" hidden="1" customWidth="1"/>
    <col min="1795" max="1795" width="4.140625" style="65" customWidth="1"/>
    <col min="1796" max="1796" width="40.7109375" style="65" customWidth="1"/>
    <col min="1797" max="1797" width="6.7109375" style="65" customWidth="1"/>
    <col min="1798" max="1863" width="0" style="65" hidden="1" customWidth="1"/>
    <col min="1864" max="1869" width="7.28515625" style="65" customWidth="1"/>
    <col min="1870" max="2048" width="9.140625" style="65"/>
    <col min="2049" max="2050" width="0" style="65" hidden="1" customWidth="1"/>
    <col min="2051" max="2051" width="4.140625" style="65" customWidth="1"/>
    <col min="2052" max="2052" width="40.7109375" style="65" customWidth="1"/>
    <col min="2053" max="2053" width="6.7109375" style="65" customWidth="1"/>
    <col min="2054" max="2119" width="0" style="65" hidden="1" customWidth="1"/>
    <col min="2120" max="2125" width="7.28515625" style="65" customWidth="1"/>
    <col min="2126" max="2304" width="9.140625" style="65"/>
    <col min="2305" max="2306" width="0" style="65" hidden="1" customWidth="1"/>
    <col min="2307" max="2307" width="4.140625" style="65" customWidth="1"/>
    <col min="2308" max="2308" width="40.7109375" style="65" customWidth="1"/>
    <col min="2309" max="2309" width="6.7109375" style="65" customWidth="1"/>
    <col min="2310" max="2375" width="0" style="65" hidden="1" customWidth="1"/>
    <col min="2376" max="2381" width="7.28515625" style="65" customWidth="1"/>
    <col min="2382" max="2560" width="9.140625" style="65"/>
    <col min="2561" max="2562" width="0" style="65" hidden="1" customWidth="1"/>
    <col min="2563" max="2563" width="4.140625" style="65" customWidth="1"/>
    <col min="2564" max="2564" width="40.7109375" style="65" customWidth="1"/>
    <col min="2565" max="2565" width="6.7109375" style="65" customWidth="1"/>
    <col min="2566" max="2631" width="0" style="65" hidden="1" customWidth="1"/>
    <col min="2632" max="2637" width="7.28515625" style="65" customWidth="1"/>
    <col min="2638" max="2816" width="9.140625" style="65"/>
    <col min="2817" max="2818" width="0" style="65" hidden="1" customWidth="1"/>
    <col min="2819" max="2819" width="4.140625" style="65" customWidth="1"/>
    <col min="2820" max="2820" width="40.7109375" style="65" customWidth="1"/>
    <col min="2821" max="2821" width="6.7109375" style="65" customWidth="1"/>
    <col min="2822" max="2887" width="0" style="65" hidden="1" customWidth="1"/>
    <col min="2888" max="2893" width="7.28515625" style="65" customWidth="1"/>
    <col min="2894" max="3072" width="9.140625" style="65"/>
    <col min="3073" max="3074" width="0" style="65" hidden="1" customWidth="1"/>
    <col min="3075" max="3075" width="4.140625" style="65" customWidth="1"/>
    <col min="3076" max="3076" width="40.7109375" style="65" customWidth="1"/>
    <col min="3077" max="3077" width="6.7109375" style="65" customWidth="1"/>
    <col min="3078" max="3143" width="0" style="65" hidden="1" customWidth="1"/>
    <col min="3144" max="3149" width="7.28515625" style="65" customWidth="1"/>
    <col min="3150" max="3328" width="9.140625" style="65"/>
    <col min="3329" max="3330" width="0" style="65" hidden="1" customWidth="1"/>
    <col min="3331" max="3331" width="4.140625" style="65" customWidth="1"/>
    <col min="3332" max="3332" width="40.7109375" style="65" customWidth="1"/>
    <col min="3333" max="3333" width="6.7109375" style="65" customWidth="1"/>
    <col min="3334" max="3399" width="0" style="65" hidden="1" customWidth="1"/>
    <col min="3400" max="3405" width="7.28515625" style="65" customWidth="1"/>
    <col min="3406" max="3584" width="9.140625" style="65"/>
    <col min="3585" max="3586" width="0" style="65" hidden="1" customWidth="1"/>
    <col min="3587" max="3587" width="4.140625" style="65" customWidth="1"/>
    <col min="3588" max="3588" width="40.7109375" style="65" customWidth="1"/>
    <col min="3589" max="3589" width="6.7109375" style="65" customWidth="1"/>
    <col min="3590" max="3655" width="0" style="65" hidden="1" customWidth="1"/>
    <col min="3656" max="3661" width="7.28515625" style="65" customWidth="1"/>
    <col min="3662" max="3840" width="9.140625" style="65"/>
    <col min="3841" max="3842" width="0" style="65" hidden="1" customWidth="1"/>
    <col min="3843" max="3843" width="4.140625" style="65" customWidth="1"/>
    <col min="3844" max="3844" width="40.7109375" style="65" customWidth="1"/>
    <col min="3845" max="3845" width="6.7109375" style="65" customWidth="1"/>
    <col min="3846" max="3911" width="0" style="65" hidden="1" customWidth="1"/>
    <col min="3912" max="3917" width="7.28515625" style="65" customWidth="1"/>
    <col min="3918" max="4096" width="9.140625" style="65"/>
    <col min="4097" max="4098" width="0" style="65" hidden="1" customWidth="1"/>
    <col min="4099" max="4099" width="4.140625" style="65" customWidth="1"/>
    <col min="4100" max="4100" width="40.7109375" style="65" customWidth="1"/>
    <col min="4101" max="4101" width="6.7109375" style="65" customWidth="1"/>
    <col min="4102" max="4167" width="0" style="65" hidden="1" customWidth="1"/>
    <col min="4168" max="4173" width="7.28515625" style="65" customWidth="1"/>
    <col min="4174" max="4352" width="9.140625" style="65"/>
    <col min="4353" max="4354" width="0" style="65" hidden="1" customWidth="1"/>
    <col min="4355" max="4355" width="4.140625" style="65" customWidth="1"/>
    <col min="4356" max="4356" width="40.7109375" style="65" customWidth="1"/>
    <col min="4357" max="4357" width="6.7109375" style="65" customWidth="1"/>
    <col min="4358" max="4423" width="0" style="65" hidden="1" customWidth="1"/>
    <col min="4424" max="4429" width="7.28515625" style="65" customWidth="1"/>
    <col min="4430" max="4608" width="9.140625" style="65"/>
    <col min="4609" max="4610" width="0" style="65" hidden="1" customWidth="1"/>
    <col min="4611" max="4611" width="4.140625" style="65" customWidth="1"/>
    <col min="4612" max="4612" width="40.7109375" style="65" customWidth="1"/>
    <col min="4613" max="4613" width="6.7109375" style="65" customWidth="1"/>
    <col min="4614" max="4679" width="0" style="65" hidden="1" customWidth="1"/>
    <col min="4680" max="4685" width="7.28515625" style="65" customWidth="1"/>
    <col min="4686" max="4864" width="9.140625" style="65"/>
    <col min="4865" max="4866" width="0" style="65" hidden="1" customWidth="1"/>
    <col min="4867" max="4867" width="4.140625" style="65" customWidth="1"/>
    <col min="4868" max="4868" width="40.7109375" style="65" customWidth="1"/>
    <col min="4869" max="4869" width="6.7109375" style="65" customWidth="1"/>
    <col min="4870" max="4935" width="0" style="65" hidden="1" customWidth="1"/>
    <col min="4936" max="4941" width="7.28515625" style="65" customWidth="1"/>
    <col min="4942" max="5120" width="9.140625" style="65"/>
    <col min="5121" max="5122" width="0" style="65" hidden="1" customWidth="1"/>
    <col min="5123" max="5123" width="4.140625" style="65" customWidth="1"/>
    <col min="5124" max="5124" width="40.7109375" style="65" customWidth="1"/>
    <col min="5125" max="5125" width="6.7109375" style="65" customWidth="1"/>
    <col min="5126" max="5191" width="0" style="65" hidden="1" customWidth="1"/>
    <col min="5192" max="5197" width="7.28515625" style="65" customWidth="1"/>
    <col min="5198" max="5376" width="9.140625" style="65"/>
    <col min="5377" max="5378" width="0" style="65" hidden="1" customWidth="1"/>
    <col min="5379" max="5379" width="4.140625" style="65" customWidth="1"/>
    <col min="5380" max="5380" width="40.7109375" style="65" customWidth="1"/>
    <col min="5381" max="5381" width="6.7109375" style="65" customWidth="1"/>
    <col min="5382" max="5447" width="0" style="65" hidden="1" customWidth="1"/>
    <col min="5448" max="5453" width="7.28515625" style="65" customWidth="1"/>
    <col min="5454" max="5632" width="9.140625" style="65"/>
    <col min="5633" max="5634" width="0" style="65" hidden="1" customWidth="1"/>
    <col min="5635" max="5635" width="4.140625" style="65" customWidth="1"/>
    <col min="5636" max="5636" width="40.7109375" style="65" customWidth="1"/>
    <col min="5637" max="5637" width="6.7109375" style="65" customWidth="1"/>
    <col min="5638" max="5703" width="0" style="65" hidden="1" customWidth="1"/>
    <col min="5704" max="5709" width="7.28515625" style="65" customWidth="1"/>
    <col min="5710" max="5888" width="9.140625" style="65"/>
    <col min="5889" max="5890" width="0" style="65" hidden="1" customWidth="1"/>
    <col min="5891" max="5891" width="4.140625" style="65" customWidth="1"/>
    <col min="5892" max="5892" width="40.7109375" style="65" customWidth="1"/>
    <col min="5893" max="5893" width="6.7109375" style="65" customWidth="1"/>
    <col min="5894" max="5959" width="0" style="65" hidden="1" customWidth="1"/>
    <col min="5960" max="5965" width="7.28515625" style="65" customWidth="1"/>
    <col min="5966" max="6144" width="9.140625" style="65"/>
    <col min="6145" max="6146" width="0" style="65" hidden="1" customWidth="1"/>
    <col min="6147" max="6147" width="4.140625" style="65" customWidth="1"/>
    <col min="6148" max="6148" width="40.7109375" style="65" customWidth="1"/>
    <col min="6149" max="6149" width="6.7109375" style="65" customWidth="1"/>
    <col min="6150" max="6215" width="0" style="65" hidden="1" customWidth="1"/>
    <col min="6216" max="6221" width="7.28515625" style="65" customWidth="1"/>
    <col min="6222" max="6400" width="9.140625" style="65"/>
    <col min="6401" max="6402" width="0" style="65" hidden="1" customWidth="1"/>
    <col min="6403" max="6403" width="4.140625" style="65" customWidth="1"/>
    <col min="6404" max="6404" width="40.7109375" style="65" customWidth="1"/>
    <col min="6405" max="6405" width="6.7109375" style="65" customWidth="1"/>
    <col min="6406" max="6471" width="0" style="65" hidden="1" customWidth="1"/>
    <col min="6472" max="6477" width="7.28515625" style="65" customWidth="1"/>
    <col min="6478" max="6656" width="9.140625" style="65"/>
    <col min="6657" max="6658" width="0" style="65" hidden="1" customWidth="1"/>
    <col min="6659" max="6659" width="4.140625" style="65" customWidth="1"/>
    <col min="6660" max="6660" width="40.7109375" style="65" customWidth="1"/>
    <col min="6661" max="6661" width="6.7109375" style="65" customWidth="1"/>
    <col min="6662" max="6727" width="0" style="65" hidden="1" customWidth="1"/>
    <col min="6728" max="6733" width="7.28515625" style="65" customWidth="1"/>
    <col min="6734" max="6912" width="9.140625" style="65"/>
    <col min="6913" max="6914" width="0" style="65" hidden="1" customWidth="1"/>
    <col min="6915" max="6915" width="4.140625" style="65" customWidth="1"/>
    <col min="6916" max="6916" width="40.7109375" style="65" customWidth="1"/>
    <col min="6917" max="6917" width="6.7109375" style="65" customWidth="1"/>
    <col min="6918" max="6983" width="0" style="65" hidden="1" customWidth="1"/>
    <col min="6984" max="6989" width="7.28515625" style="65" customWidth="1"/>
    <col min="6990" max="7168" width="9.140625" style="65"/>
    <col min="7169" max="7170" width="0" style="65" hidden="1" customWidth="1"/>
    <col min="7171" max="7171" width="4.140625" style="65" customWidth="1"/>
    <col min="7172" max="7172" width="40.7109375" style="65" customWidth="1"/>
    <col min="7173" max="7173" width="6.7109375" style="65" customWidth="1"/>
    <col min="7174" max="7239" width="0" style="65" hidden="1" customWidth="1"/>
    <col min="7240" max="7245" width="7.28515625" style="65" customWidth="1"/>
    <col min="7246" max="7424" width="9.140625" style="65"/>
    <col min="7425" max="7426" width="0" style="65" hidden="1" customWidth="1"/>
    <col min="7427" max="7427" width="4.140625" style="65" customWidth="1"/>
    <col min="7428" max="7428" width="40.7109375" style="65" customWidth="1"/>
    <col min="7429" max="7429" width="6.7109375" style="65" customWidth="1"/>
    <col min="7430" max="7495" width="0" style="65" hidden="1" customWidth="1"/>
    <col min="7496" max="7501" width="7.28515625" style="65" customWidth="1"/>
    <col min="7502" max="7680" width="9.140625" style="65"/>
    <col min="7681" max="7682" width="0" style="65" hidden="1" customWidth="1"/>
    <col min="7683" max="7683" width="4.140625" style="65" customWidth="1"/>
    <col min="7684" max="7684" width="40.7109375" style="65" customWidth="1"/>
    <col min="7685" max="7685" width="6.7109375" style="65" customWidth="1"/>
    <col min="7686" max="7751" width="0" style="65" hidden="1" customWidth="1"/>
    <col min="7752" max="7757" width="7.28515625" style="65" customWidth="1"/>
    <col min="7758" max="7936" width="9.140625" style="65"/>
    <col min="7937" max="7938" width="0" style="65" hidden="1" customWidth="1"/>
    <col min="7939" max="7939" width="4.140625" style="65" customWidth="1"/>
    <col min="7940" max="7940" width="40.7109375" style="65" customWidth="1"/>
    <col min="7941" max="7941" width="6.7109375" style="65" customWidth="1"/>
    <col min="7942" max="8007" width="0" style="65" hidden="1" customWidth="1"/>
    <col min="8008" max="8013" width="7.28515625" style="65" customWidth="1"/>
    <col min="8014" max="8192" width="9.140625" style="65"/>
    <col min="8193" max="8194" width="0" style="65" hidden="1" customWidth="1"/>
    <col min="8195" max="8195" width="4.140625" style="65" customWidth="1"/>
    <col min="8196" max="8196" width="40.7109375" style="65" customWidth="1"/>
    <col min="8197" max="8197" width="6.7109375" style="65" customWidth="1"/>
    <col min="8198" max="8263" width="0" style="65" hidden="1" customWidth="1"/>
    <col min="8264" max="8269" width="7.28515625" style="65" customWidth="1"/>
    <col min="8270" max="8448" width="9.140625" style="65"/>
    <col min="8449" max="8450" width="0" style="65" hidden="1" customWidth="1"/>
    <col min="8451" max="8451" width="4.140625" style="65" customWidth="1"/>
    <col min="8452" max="8452" width="40.7109375" style="65" customWidth="1"/>
    <col min="8453" max="8453" width="6.7109375" style="65" customWidth="1"/>
    <col min="8454" max="8519" width="0" style="65" hidden="1" customWidth="1"/>
    <col min="8520" max="8525" width="7.28515625" style="65" customWidth="1"/>
    <col min="8526" max="8704" width="9.140625" style="65"/>
    <col min="8705" max="8706" width="0" style="65" hidden="1" customWidth="1"/>
    <col min="8707" max="8707" width="4.140625" style="65" customWidth="1"/>
    <col min="8708" max="8708" width="40.7109375" style="65" customWidth="1"/>
    <col min="8709" max="8709" width="6.7109375" style="65" customWidth="1"/>
    <col min="8710" max="8775" width="0" style="65" hidden="1" customWidth="1"/>
    <col min="8776" max="8781" width="7.28515625" style="65" customWidth="1"/>
    <col min="8782" max="8960" width="9.140625" style="65"/>
    <col min="8961" max="8962" width="0" style="65" hidden="1" customWidth="1"/>
    <col min="8963" max="8963" width="4.140625" style="65" customWidth="1"/>
    <col min="8964" max="8964" width="40.7109375" style="65" customWidth="1"/>
    <col min="8965" max="8965" width="6.7109375" style="65" customWidth="1"/>
    <col min="8966" max="9031" width="0" style="65" hidden="1" customWidth="1"/>
    <col min="9032" max="9037" width="7.28515625" style="65" customWidth="1"/>
    <col min="9038" max="9216" width="9.140625" style="65"/>
    <col min="9217" max="9218" width="0" style="65" hidden="1" customWidth="1"/>
    <col min="9219" max="9219" width="4.140625" style="65" customWidth="1"/>
    <col min="9220" max="9220" width="40.7109375" style="65" customWidth="1"/>
    <col min="9221" max="9221" width="6.7109375" style="65" customWidth="1"/>
    <col min="9222" max="9287" width="0" style="65" hidden="1" customWidth="1"/>
    <col min="9288" max="9293" width="7.28515625" style="65" customWidth="1"/>
    <col min="9294" max="9472" width="9.140625" style="65"/>
    <col min="9473" max="9474" width="0" style="65" hidden="1" customWidth="1"/>
    <col min="9475" max="9475" width="4.140625" style="65" customWidth="1"/>
    <col min="9476" max="9476" width="40.7109375" style="65" customWidth="1"/>
    <col min="9477" max="9477" width="6.7109375" style="65" customWidth="1"/>
    <col min="9478" max="9543" width="0" style="65" hidden="1" customWidth="1"/>
    <col min="9544" max="9549" width="7.28515625" style="65" customWidth="1"/>
    <col min="9550" max="9728" width="9.140625" style="65"/>
    <col min="9729" max="9730" width="0" style="65" hidden="1" customWidth="1"/>
    <col min="9731" max="9731" width="4.140625" style="65" customWidth="1"/>
    <col min="9732" max="9732" width="40.7109375" style="65" customWidth="1"/>
    <col min="9733" max="9733" width="6.7109375" style="65" customWidth="1"/>
    <col min="9734" max="9799" width="0" style="65" hidden="1" customWidth="1"/>
    <col min="9800" max="9805" width="7.28515625" style="65" customWidth="1"/>
    <col min="9806" max="9984" width="9.140625" style="65"/>
    <col min="9985" max="9986" width="0" style="65" hidden="1" customWidth="1"/>
    <col min="9987" max="9987" width="4.140625" style="65" customWidth="1"/>
    <col min="9988" max="9988" width="40.7109375" style="65" customWidth="1"/>
    <col min="9989" max="9989" width="6.7109375" style="65" customWidth="1"/>
    <col min="9990" max="10055" width="0" style="65" hidden="1" customWidth="1"/>
    <col min="10056" max="10061" width="7.28515625" style="65" customWidth="1"/>
    <col min="10062" max="10240" width="9.140625" style="65"/>
    <col min="10241" max="10242" width="0" style="65" hidden="1" customWidth="1"/>
    <col min="10243" max="10243" width="4.140625" style="65" customWidth="1"/>
    <col min="10244" max="10244" width="40.7109375" style="65" customWidth="1"/>
    <col min="10245" max="10245" width="6.7109375" style="65" customWidth="1"/>
    <col min="10246" max="10311" width="0" style="65" hidden="1" customWidth="1"/>
    <col min="10312" max="10317" width="7.28515625" style="65" customWidth="1"/>
    <col min="10318" max="10496" width="9.140625" style="65"/>
    <col min="10497" max="10498" width="0" style="65" hidden="1" customWidth="1"/>
    <col min="10499" max="10499" width="4.140625" style="65" customWidth="1"/>
    <col min="10500" max="10500" width="40.7109375" style="65" customWidth="1"/>
    <col min="10501" max="10501" width="6.7109375" style="65" customWidth="1"/>
    <col min="10502" max="10567" width="0" style="65" hidden="1" customWidth="1"/>
    <col min="10568" max="10573" width="7.28515625" style="65" customWidth="1"/>
    <col min="10574" max="10752" width="9.140625" style="65"/>
    <col min="10753" max="10754" width="0" style="65" hidden="1" customWidth="1"/>
    <col min="10755" max="10755" width="4.140625" style="65" customWidth="1"/>
    <col min="10756" max="10756" width="40.7109375" style="65" customWidth="1"/>
    <col min="10757" max="10757" width="6.7109375" style="65" customWidth="1"/>
    <col min="10758" max="10823" width="0" style="65" hidden="1" customWidth="1"/>
    <col min="10824" max="10829" width="7.28515625" style="65" customWidth="1"/>
    <col min="10830" max="11008" width="9.140625" style="65"/>
    <col min="11009" max="11010" width="0" style="65" hidden="1" customWidth="1"/>
    <col min="11011" max="11011" width="4.140625" style="65" customWidth="1"/>
    <col min="11012" max="11012" width="40.7109375" style="65" customWidth="1"/>
    <col min="11013" max="11013" width="6.7109375" style="65" customWidth="1"/>
    <col min="11014" max="11079" width="0" style="65" hidden="1" customWidth="1"/>
    <col min="11080" max="11085" width="7.28515625" style="65" customWidth="1"/>
    <col min="11086" max="11264" width="9.140625" style="65"/>
    <col min="11265" max="11266" width="0" style="65" hidden="1" customWidth="1"/>
    <col min="11267" max="11267" width="4.140625" style="65" customWidth="1"/>
    <col min="11268" max="11268" width="40.7109375" style="65" customWidth="1"/>
    <col min="11269" max="11269" width="6.7109375" style="65" customWidth="1"/>
    <col min="11270" max="11335" width="0" style="65" hidden="1" customWidth="1"/>
    <col min="11336" max="11341" width="7.28515625" style="65" customWidth="1"/>
    <col min="11342" max="11520" width="9.140625" style="65"/>
    <col min="11521" max="11522" width="0" style="65" hidden="1" customWidth="1"/>
    <col min="11523" max="11523" width="4.140625" style="65" customWidth="1"/>
    <col min="11524" max="11524" width="40.7109375" style="65" customWidth="1"/>
    <col min="11525" max="11525" width="6.7109375" style="65" customWidth="1"/>
    <col min="11526" max="11591" width="0" style="65" hidden="1" customWidth="1"/>
    <col min="11592" max="11597" width="7.28515625" style="65" customWidth="1"/>
    <col min="11598" max="11776" width="9.140625" style="65"/>
    <col min="11777" max="11778" width="0" style="65" hidden="1" customWidth="1"/>
    <col min="11779" max="11779" width="4.140625" style="65" customWidth="1"/>
    <col min="11780" max="11780" width="40.7109375" style="65" customWidth="1"/>
    <col min="11781" max="11781" width="6.7109375" style="65" customWidth="1"/>
    <col min="11782" max="11847" width="0" style="65" hidden="1" customWidth="1"/>
    <col min="11848" max="11853" width="7.28515625" style="65" customWidth="1"/>
    <col min="11854" max="12032" width="9.140625" style="65"/>
    <col min="12033" max="12034" width="0" style="65" hidden="1" customWidth="1"/>
    <col min="12035" max="12035" width="4.140625" style="65" customWidth="1"/>
    <col min="12036" max="12036" width="40.7109375" style="65" customWidth="1"/>
    <col min="12037" max="12037" width="6.7109375" style="65" customWidth="1"/>
    <col min="12038" max="12103" width="0" style="65" hidden="1" customWidth="1"/>
    <col min="12104" max="12109" width="7.28515625" style="65" customWidth="1"/>
    <col min="12110" max="12288" width="9.140625" style="65"/>
    <col min="12289" max="12290" width="0" style="65" hidden="1" customWidth="1"/>
    <col min="12291" max="12291" width="4.140625" style="65" customWidth="1"/>
    <col min="12292" max="12292" width="40.7109375" style="65" customWidth="1"/>
    <col min="12293" max="12293" width="6.7109375" style="65" customWidth="1"/>
    <col min="12294" max="12359" width="0" style="65" hidden="1" customWidth="1"/>
    <col min="12360" max="12365" width="7.28515625" style="65" customWidth="1"/>
    <col min="12366" max="12544" width="9.140625" style="65"/>
    <col min="12545" max="12546" width="0" style="65" hidden="1" customWidth="1"/>
    <col min="12547" max="12547" width="4.140625" style="65" customWidth="1"/>
    <col min="12548" max="12548" width="40.7109375" style="65" customWidth="1"/>
    <col min="12549" max="12549" width="6.7109375" style="65" customWidth="1"/>
    <col min="12550" max="12615" width="0" style="65" hidden="1" customWidth="1"/>
    <col min="12616" max="12621" width="7.28515625" style="65" customWidth="1"/>
    <col min="12622" max="12800" width="9.140625" style="65"/>
    <col min="12801" max="12802" width="0" style="65" hidden="1" customWidth="1"/>
    <col min="12803" max="12803" width="4.140625" style="65" customWidth="1"/>
    <col min="12804" max="12804" width="40.7109375" style="65" customWidth="1"/>
    <col min="12805" max="12805" width="6.7109375" style="65" customWidth="1"/>
    <col min="12806" max="12871" width="0" style="65" hidden="1" customWidth="1"/>
    <col min="12872" max="12877" width="7.28515625" style="65" customWidth="1"/>
    <col min="12878" max="13056" width="9.140625" style="65"/>
    <col min="13057" max="13058" width="0" style="65" hidden="1" customWidth="1"/>
    <col min="13059" max="13059" width="4.140625" style="65" customWidth="1"/>
    <col min="13060" max="13060" width="40.7109375" style="65" customWidth="1"/>
    <col min="13061" max="13061" width="6.7109375" style="65" customWidth="1"/>
    <col min="13062" max="13127" width="0" style="65" hidden="1" customWidth="1"/>
    <col min="13128" max="13133" width="7.28515625" style="65" customWidth="1"/>
    <col min="13134" max="13312" width="9.140625" style="65"/>
    <col min="13313" max="13314" width="0" style="65" hidden="1" customWidth="1"/>
    <col min="13315" max="13315" width="4.140625" style="65" customWidth="1"/>
    <col min="13316" max="13316" width="40.7109375" style="65" customWidth="1"/>
    <col min="13317" max="13317" width="6.7109375" style="65" customWidth="1"/>
    <col min="13318" max="13383" width="0" style="65" hidden="1" customWidth="1"/>
    <col min="13384" max="13389" width="7.28515625" style="65" customWidth="1"/>
    <col min="13390" max="13568" width="9.140625" style="65"/>
    <col min="13569" max="13570" width="0" style="65" hidden="1" customWidth="1"/>
    <col min="13571" max="13571" width="4.140625" style="65" customWidth="1"/>
    <col min="13572" max="13572" width="40.7109375" style="65" customWidth="1"/>
    <col min="13573" max="13573" width="6.7109375" style="65" customWidth="1"/>
    <col min="13574" max="13639" width="0" style="65" hidden="1" customWidth="1"/>
    <col min="13640" max="13645" width="7.28515625" style="65" customWidth="1"/>
    <col min="13646" max="13824" width="9.140625" style="65"/>
    <col min="13825" max="13826" width="0" style="65" hidden="1" customWidth="1"/>
    <col min="13827" max="13827" width="4.140625" style="65" customWidth="1"/>
    <col min="13828" max="13828" width="40.7109375" style="65" customWidth="1"/>
    <col min="13829" max="13829" width="6.7109375" style="65" customWidth="1"/>
    <col min="13830" max="13895" width="0" style="65" hidden="1" customWidth="1"/>
    <col min="13896" max="13901" width="7.28515625" style="65" customWidth="1"/>
    <col min="13902" max="14080" width="9.140625" style="65"/>
    <col min="14081" max="14082" width="0" style="65" hidden="1" customWidth="1"/>
    <col min="14083" max="14083" width="4.140625" style="65" customWidth="1"/>
    <col min="14084" max="14084" width="40.7109375" style="65" customWidth="1"/>
    <col min="14085" max="14085" width="6.7109375" style="65" customWidth="1"/>
    <col min="14086" max="14151" width="0" style="65" hidden="1" customWidth="1"/>
    <col min="14152" max="14157" width="7.28515625" style="65" customWidth="1"/>
    <col min="14158" max="14336" width="9.140625" style="65"/>
    <col min="14337" max="14338" width="0" style="65" hidden="1" customWidth="1"/>
    <col min="14339" max="14339" width="4.140625" style="65" customWidth="1"/>
    <col min="14340" max="14340" width="40.7109375" style="65" customWidth="1"/>
    <col min="14341" max="14341" width="6.7109375" style="65" customWidth="1"/>
    <col min="14342" max="14407" width="0" style="65" hidden="1" customWidth="1"/>
    <col min="14408" max="14413" width="7.28515625" style="65" customWidth="1"/>
    <col min="14414" max="14592" width="9.140625" style="65"/>
    <col min="14593" max="14594" width="0" style="65" hidden="1" customWidth="1"/>
    <col min="14595" max="14595" width="4.140625" style="65" customWidth="1"/>
    <col min="14596" max="14596" width="40.7109375" style="65" customWidth="1"/>
    <col min="14597" max="14597" width="6.7109375" style="65" customWidth="1"/>
    <col min="14598" max="14663" width="0" style="65" hidden="1" customWidth="1"/>
    <col min="14664" max="14669" width="7.28515625" style="65" customWidth="1"/>
    <col min="14670" max="14848" width="9.140625" style="65"/>
    <col min="14849" max="14850" width="0" style="65" hidden="1" customWidth="1"/>
    <col min="14851" max="14851" width="4.140625" style="65" customWidth="1"/>
    <col min="14852" max="14852" width="40.7109375" style="65" customWidth="1"/>
    <col min="14853" max="14853" width="6.7109375" style="65" customWidth="1"/>
    <col min="14854" max="14919" width="0" style="65" hidden="1" customWidth="1"/>
    <col min="14920" max="14925" width="7.28515625" style="65" customWidth="1"/>
    <col min="14926" max="15104" width="9.140625" style="65"/>
    <col min="15105" max="15106" width="0" style="65" hidden="1" customWidth="1"/>
    <col min="15107" max="15107" width="4.140625" style="65" customWidth="1"/>
    <col min="15108" max="15108" width="40.7109375" style="65" customWidth="1"/>
    <col min="15109" max="15109" width="6.7109375" style="65" customWidth="1"/>
    <col min="15110" max="15175" width="0" style="65" hidden="1" customWidth="1"/>
    <col min="15176" max="15181" width="7.28515625" style="65" customWidth="1"/>
    <col min="15182" max="15360" width="9.140625" style="65"/>
    <col min="15361" max="15362" width="0" style="65" hidden="1" customWidth="1"/>
    <col min="15363" max="15363" width="4.140625" style="65" customWidth="1"/>
    <col min="15364" max="15364" width="40.7109375" style="65" customWidth="1"/>
    <col min="15365" max="15365" width="6.7109375" style="65" customWidth="1"/>
    <col min="15366" max="15431" width="0" style="65" hidden="1" customWidth="1"/>
    <col min="15432" max="15437" width="7.28515625" style="65" customWidth="1"/>
    <col min="15438" max="15616" width="9.140625" style="65"/>
    <col min="15617" max="15618" width="0" style="65" hidden="1" customWidth="1"/>
    <col min="15619" max="15619" width="4.140625" style="65" customWidth="1"/>
    <col min="15620" max="15620" width="40.7109375" style="65" customWidth="1"/>
    <col min="15621" max="15621" width="6.7109375" style="65" customWidth="1"/>
    <col min="15622" max="15687" width="0" style="65" hidden="1" customWidth="1"/>
    <col min="15688" max="15693" width="7.28515625" style="65" customWidth="1"/>
    <col min="15694" max="15872" width="9.140625" style="65"/>
    <col min="15873" max="15874" width="0" style="65" hidden="1" customWidth="1"/>
    <col min="15875" max="15875" width="4.140625" style="65" customWidth="1"/>
    <col min="15876" max="15876" width="40.7109375" style="65" customWidth="1"/>
    <col min="15877" max="15877" width="6.7109375" style="65" customWidth="1"/>
    <col min="15878" max="15943" width="0" style="65" hidden="1" customWidth="1"/>
    <col min="15944" max="15949" width="7.28515625" style="65" customWidth="1"/>
    <col min="15950" max="16128" width="9.140625" style="65"/>
    <col min="16129" max="16130" width="0" style="65" hidden="1" customWidth="1"/>
    <col min="16131" max="16131" width="4.140625" style="65" customWidth="1"/>
    <col min="16132" max="16132" width="40.7109375" style="65" customWidth="1"/>
    <col min="16133" max="16133" width="6.7109375" style="65" customWidth="1"/>
    <col min="16134" max="16199" width="0" style="65" hidden="1" customWidth="1"/>
    <col min="16200" max="16205" width="7.28515625" style="65" customWidth="1"/>
    <col min="16206" max="16384" width="9.140625" style="65"/>
  </cols>
  <sheetData>
    <row r="1" spans="1:77" hidden="1"/>
    <row r="2" spans="1:77" hidden="1"/>
    <row r="3" spans="1:77" hidden="1">
      <c r="A3" s="66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</row>
    <row r="4" spans="1:77" hidden="1">
      <c r="A4" s="68"/>
    </row>
    <row r="5" spans="1:77" hidden="1">
      <c r="A5" s="68"/>
      <c r="H5" s="69"/>
      <c r="I5" s="69"/>
      <c r="J5" s="69"/>
      <c r="K5" s="69"/>
      <c r="N5" s="69"/>
      <c r="O5" s="69"/>
      <c r="P5" s="69"/>
      <c r="Q5" s="69"/>
      <c r="T5" s="69"/>
      <c r="U5" s="69"/>
      <c r="V5" s="69"/>
      <c r="W5" s="69"/>
      <c r="Z5" s="69"/>
      <c r="AA5" s="69"/>
      <c r="AB5" s="69"/>
      <c r="AC5" s="69"/>
      <c r="AF5" s="69"/>
      <c r="AG5" s="69"/>
      <c r="AH5" s="69"/>
      <c r="AI5" s="69"/>
      <c r="AL5" s="69"/>
      <c r="AM5" s="69"/>
      <c r="AN5" s="69"/>
      <c r="AO5" s="69"/>
      <c r="AR5" s="69"/>
      <c r="AS5" s="69"/>
      <c r="AT5" s="69"/>
      <c r="AU5" s="69"/>
      <c r="AX5" s="69"/>
      <c r="AY5" s="69"/>
      <c r="AZ5" s="69"/>
      <c r="BA5" s="69"/>
      <c r="BD5" s="69"/>
      <c r="BE5" s="69"/>
      <c r="BF5" s="69"/>
      <c r="BG5" s="69"/>
      <c r="BJ5" s="69"/>
      <c r="BK5" s="69"/>
      <c r="BL5" s="69"/>
      <c r="BM5" s="69"/>
      <c r="BP5" s="69"/>
      <c r="BQ5" s="69"/>
      <c r="BR5" s="69"/>
      <c r="BS5" s="69"/>
      <c r="BV5" s="69"/>
      <c r="BW5" s="69"/>
      <c r="BX5" s="69"/>
      <c r="BY5" s="69"/>
    </row>
    <row r="6" spans="1:77" hidden="1">
      <c r="A6" s="68"/>
      <c r="H6" s="69"/>
      <c r="I6" s="69"/>
      <c r="J6" s="69"/>
      <c r="K6" s="69"/>
      <c r="N6" s="69"/>
      <c r="O6" s="69"/>
      <c r="P6" s="69"/>
      <c r="Q6" s="69"/>
      <c r="T6" s="69"/>
      <c r="U6" s="69"/>
      <c r="V6" s="69"/>
      <c r="W6" s="69"/>
      <c r="Z6" s="69"/>
      <c r="AA6" s="69"/>
      <c r="AB6" s="69"/>
      <c r="AC6" s="69"/>
      <c r="AF6" s="69"/>
      <c r="AG6" s="69"/>
      <c r="AH6" s="69"/>
      <c r="AI6" s="69"/>
      <c r="AL6" s="69"/>
      <c r="AM6" s="69"/>
      <c r="AN6" s="69"/>
      <c r="AO6" s="69"/>
      <c r="AR6" s="69"/>
      <c r="AS6" s="69"/>
      <c r="AT6" s="69"/>
      <c r="AU6" s="69"/>
      <c r="AX6" s="69"/>
      <c r="AY6" s="69"/>
      <c r="AZ6" s="69"/>
      <c r="BA6" s="69"/>
      <c r="BD6" s="69"/>
      <c r="BE6" s="69"/>
      <c r="BF6" s="69"/>
      <c r="BG6" s="69"/>
      <c r="BJ6" s="69"/>
      <c r="BK6" s="69"/>
      <c r="BL6" s="69"/>
      <c r="BM6" s="69"/>
      <c r="BP6" s="69"/>
      <c r="BQ6" s="69"/>
      <c r="BR6" s="69"/>
      <c r="BS6" s="69"/>
      <c r="BV6" s="69"/>
      <c r="BW6" s="69"/>
      <c r="BX6" s="69"/>
      <c r="BY6" s="69"/>
    </row>
    <row r="7" spans="1:77" ht="3.75" customHeight="1">
      <c r="A7" s="68"/>
      <c r="D7" s="69"/>
      <c r="E7" s="69"/>
      <c r="F7" s="69"/>
      <c r="G7" s="69"/>
      <c r="H7" s="69"/>
      <c r="I7" s="69"/>
      <c r="J7" s="69"/>
      <c r="K7" s="69"/>
      <c r="L7" s="69"/>
      <c r="N7" s="69"/>
      <c r="O7" s="69"/>
      <c r="P7" s="69"/>
      <c r="Q7" s="69"/>
      <c r="T7" s="69"/>
      <c r="U7" s="69"/>
      <c r="V7" s="69"/>
      <c r="W7" s="69"/>
      <c r="Z7" s="69"/>
      <c r="AA7" s="69"/>
      <c r="AB7" s="69"/>
      <c r="AC7" s="69"/>
      <c r="AF7" s="69"/>
      <c r="AG7" s="69"/>
      <c r="AH7" s="69"/>
      <c r="AI7" s="69"/>
      <c r="AL7" s="69"/>
      <c r="AM7" s="69"/>
      <c r="AN7" s="69"/>
      <c r="AO7" s="69"/>
      <c r="AR7" s="69"/>
      <c r="AS7" s="69"/>
      <c r="AT7" s="69"/>
      <c r="AU7" s="69"/>
      <c r="AX7" s="69"/>
      <c r="AY7" s="69"/>
      <c r="AZ7" s="69"/>
      <c r="BA7" s="69"/>
      <c r="BD7" s="69"/>
      <c r="BE7" s="69"/>
      <c r="BF7" s="69"/>
      <c r="BG7" s="69"/>
      <c r="BJ7" s="69"/>
      <c r="BK7" s="69"/>
      <c r="BL7" s="69"/>
      <c r="BM7" s="69"/>
      <c r="BP7" s="69"/>
      <c r="BQ7" s="69"/>
      <c r="BR7" s="69"/>
      <c r="BS7" s="69"/>
      <c r="BV7" s="69"/>
      <c r="BW7" s="69"/>
      <c r="BX7" s="69"/>
      <c r="BY7" s="69"/>
    </row>
    <row r="8" spans="1:77" ht="12" customHeight="1">
      <c r="A8" s="68"/>
      <c r="D8" s="160" t="s">
        <v>399</v>
      </c>
      <c r="E8" s="161"/>
      <c r="F8" s="161"/>
      <c r="G8" s="161"/>
      <c r="H8" s="161"/>
      <c r="I8" s="161"/>
      <c r="J8" s="161"/>
      <c r="K8" s="162"/>
      <c r="L8" s="162"/>
      <c r="M8" s="70"/>
      <c r="N8" s="70"/>
      <c r="O8" s="70"/>
      <c r="P8" s="70"/>
      <c r="Q8" s="70"/>
    </row>
    <row r="9" spans="1:77" ht="12" customHeight="1">
      <c r="D9" s="116" t="s">
        <v>475</v>
      </c>
      <c r="E9" s="115"/>
      <c r="F9" s="115"/>
      <c r="G9" s="115"/>
      <c r="H9" s="115"/>
      <c r="I9" s="115"/>
      <c r="J9" s="115"/>
      <c r="K9" s="115"/>
      <c r="L9" s="115"/>
      <c r="M9" s="71"/>
      <c r="N9" s="71"/>
    </row>
    <row r="10" spans="1:77" ht="12" customHeight="1">
      <c r="D10" s="163" t="str">
        <f>IF(org="","Не определено",org)</f>
        <v>ГУП НАО "Нарьян-Марская электростанция"</v>
      </c>
      <c r="E10" s="115"/>
      <c r="F10" s="115"/>
      <c r="G10" s="115"/>
      <c r="H10" s="115"/>
      <c r="I10" s="115"/>
      <c r="J10" s="115"/>
      <c r="K10" s="115"/>
      <c r="L10" s="115"/>
      <c r="M10" s="71"/>
      <c r="N10" s="71"/>
      <c r="BY10" s="165" t="s">
        <v>188</v>
      </c>
    </row>
    <row r="11" spans="1:77" ht="3.75" customHeight="1">
      <c r="D11" s="340"/>
      <c r="E11" s="340"/>
      <c r="F11" s="340"/>
      <c r="G11" s="340"/>
      <c r="H11" s="340"/>
      <c r="I11" s="340"/>
      <c r="J11" s="340"/>
      <c r="K11" s="164"/>
      <c r="L11" s="164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</row>
    <row r="12" spans="1:77" ht="38.25" customHeight="1">
      <c r="C12" s="69"/>
      <c r="D12" s="341" t="s">
        <v>189</v>
      </c>
      <c r="E12" s="341" t="s">
        <v>190</v>
      </c>
      <c r="F12" s="341" t="s">
        <v>493</v>
      </c>
      <c r="G12" s="341"/>
      <c r="H12" s="341"/>
      <c r="I12" s="341"/>
      <c r="J12" s="341"/>
      <c r="K12" s="341"/>
      <c r="L12" s="341" t="s">
        <v>488</v>
      </c>
      <c r="M12" s="341"/>
      <c r="N12" s="341"/>
      <c r="O12" s="341"/>
      <c r="P12" s="341"/>
      <c r="Q12" s="341"/>
      <c r="R12" s="341" t="s">
        <v>494</v>
      </c>
      <c r="S12" s="341"/>
      <c r="T12" s="341"/>
      <c r="U12" s="341"/>
      <c r="V12" s="341"/>
      <c r="W12" s="341"/>
      <c r="X12" s="341" t="s">
        <v>191</v>
      </c>
      <c r="Y12" s="341"/>
      <c r="Z12" s="341"/>
      <c r="AA12" s="341"/>
      <c r="AB12" s="341"/>
      <c r="AC12" s="341"/>
      <c r="AD12" s="341" t="s">
        <v>495</v>
      </c>
      <c r="AE12" s="341"/>
      <c r="AF12" s="341"/>
      <c r="AG12" s="341"/>
      <c r="AH12" s="341"/>
      <c r="AI12" s="341"/>
      <c r="AJ12" s="341" t="s">
        <v>192</v>
      </c>
      <c r="AK12" s="341"/>
      <c r="AL12" s="341"/>
      <c r="AM12" s="341"/>
      <c r="AN12" s="341"/>
      <c r="AO12" s="341"/>
      <c r="AP12" s="341" t="s">
        <v>496</v>
      </c>
      <c r="AQ12" s="341"/>
      <c r="AR12" s="341"/>
      <c r="AS12" s="341"/>
      <c r="AT12" s="341"/>
      <c r="AU12" s="341"/>
      <c r="AV12" s="341" t="s">
        <v>489</v>
      </c>
      <c r="AW12" s="341"/>
      <c r="AX12" s="341"/>
      <c r="AY12" s="341"/>
      <c r="AZ12" s="341"/>
      <c r="BA12" s="341"/>
      <c r="BB12" s="341" t="s">
        <v>193</v>
      </c>
      <c r="BC12" s="341"/>
      <c r="BD12" s="341"/>
      <c r="BE12" s="341"/>
      <c r="BF12" s="341"/>
      <c r="BG12" s="341"/>
      <c r="BH12" s="341" t="s">
        <v>194</v>
      </c>
      <c r="BI12" s="341"/>
      <c r="BJ12" s="341"/>
      <c r="BK12" s="341"/>
      <c r="BL12" s="341"/>
      <c r="BM12" s="341"/>
      <c r="BN12" s="341" t="s">
        <v>217</v>
      </c>
      <c r="BO12" s="341"/>
      <c r="BP12" s="341"/>
      <c r="BQ12" s="341"/>
      <c r="BR12" s="341"/>
      <c r="BS12" s="341"/>
      <c r="BT12" s="341" t="s">
        <v>476</v>
      </c>
      <c r="BU12" s="341"/>
      <c r="BV12" s="341"/>
      <c r="BW12" s="341"/>
      <c r="BX12" s="341"/>
      <c r="BY12" s="346"/>
    </row>
    <row r="13" spans="1:77" ht="15" customHeight="1">
      <c r="C13" s="69"/>
      <c r="D13" s="341"/>
      <c r="E13" s="341"/>
      <c r="F13" s="341" t="s">
        <v>195</v>
      </c>
      <c r="G13" s="341" t="s">
        <v>196</v>
      </c>
      <c r="H13" s="341"/>
      <c r="I13" s="341"/>
      <c r="J13" s="341"/>
      <c r="K13" s="341"/>
      <c r="L13" s="341" t="s">
        <v>195</v>
      </c>
      <c r="M13" s="341" t="s">
        <v>196</v>
      </c>
      <c r="N13" s="341"/>
      <c r="O13" s="341"/>
      <c r="P13" s="341"/>
      <c r="Q13" s="341"/>
      <c r="R13" s="341" t="s">
        <v>195</v>
      </c>
      <c r="S13" s="341" t="s">
        <v>196</v>
      </c>
      <c r="T13" s="341"/>
      <c r="U13" s="341"/>
      <c r="V13" s="341"/>
      <c r="W13" s="341"/>
      <c r="X13" s="341" t="s">
        <v>195</v>
      </c>
      <c r="Y13" s="341" t="s">
        <v>196</v>
      </c>
      <c r="Z13" s="341"/>
      <c r="AA13" s="341"/>
      <c r="AB13" s="341"/>
      <c r="AC13" s="341"/>
      <c r="AD13" s="341" t="s">
        <v>195</v>
      </c>
      <c r="AE13" s="341" t="s">
        <v>196</v>
      </c>
      <c r="AF13" s="341"/>
      <c r="AG13" s="341"/>
      <c r="AH13" s="341"/>
      <c r="AI13" s="341"/>
      <c r="AJ13" s="341" t="s">
        <v>195</v>
      </c>
      <c r="AK13" s="341" t="s">
        <v>196</v>
      </c>
      <c r="AL13" s="341"/>
      <c r="AM13" s="341"/>
      <c r="AN13" s="341"/>
      <c r="AO13" s="341"/>
      <c r="AP13" s="341" t="s">
        <v>195</v>
      </c>
      <c r="AQ13" s="341" t="s">
        <v>196</v>
      </c>
      <c r="AR13" s="341"/>
      <c r="AS13" s="341"/>
      <c r="AT13" s="341"/>
      <c r="AU13" s="341"/>
      <c r="AV13" s="341" t="s">
        <v>195</v>
      </c>
      <c r="AW13" s="341" t="s">
        <v>196</v>
      </c>
      <c r="AX13" s="341"/>
      <c r="AY13" s="341"/>
      <c r="AZ13" s="341"/>
      <c r="BA13" s="341"/>
      <c r="BB13" s="341" t="s">
        <v>195</v>
      </c>
      <c r="BC13" s="341" t="s">
        <v>196</v>
      </c>
      <c r="BD13" s="341"/>
      <c r="BE13" s="341"/>
      <c r="BF13" s="341"/>
      <c r="BG13" s="341"/>
      <c r="BH13" s="341" t="s">
        <v>195</v>
      </c>
      <c r="BI13" s="341" t="s">
        <v>196</v>
      </c>
      <c r="BJ13" s="341"/>
      <c r="BK13" s="341"/>
      <c r="BL13" s="341"/>
      <c r="BM13" s="341"/>
      <c r="BN13" s="341" t="s">
        <v>195</v>
      </c>
      <c r="BO13" s="341" t="s">
        <v>196</v>
      </c>
      <c r="BP13" s="341"/>
      <c r="BQ13" s="341"/>
      <c r="BR13" s="341"/>
      <c r="BS13" s="341"/>
      <c r="BT13" s="341" t="s">
        <v>195</v>
      </c>
      <c r="BU13" s="341" t="s">
        <v>196</v>
      </c>
      <c r="BV13" s="341"/>
      <c r="BW13" s="341"/>
      <c r="BX13" s="341"/>
      <c r="BY13" s="346"/>
    </row>
    <row r="14" spans="1:77" ht="15" customHeight="1">
      <c r="C14" s="69"/>
      <c r="D14" s="341"/>
      <c r="E14" s="341"/>
      <c r="F14" s="341"/>
      <c r="G14" s="233" t="s">
        <v>197</v>
      </c>
      <c r="H14" s="233" t="s">
        <v>198</v>
      </c>
      <c r="I14" s="233" t="s">
        <v>199</v>
      </c>
      <c r="J14" s="233" t="s">
        <v>200</v>
      </c>
      <c r="K14" s="233" t="s">
        <v>202</v>
      </c>
      <c r="L14" s="341"/>
      <c r="M14" s="233" t="s">
        <v>197</v>
      </c>
      <c r="N14" s="233" t="s">
        <v>198</v>
      </c>
      <c r="O14" s="233" t="s">
        <v>199</v>
      </c>
      <c r="P14" s="233" t="s">
        <v>200</v>
      </c>
      <c r="Q14" s="233" t="s">
        <v>202</v>
      </c>
      <c r="R14" s="341"/>
      <c r="S14" s="233" t="s">
        <v>197</v>
      </c>
      <c r="T14" s="233" t="s">
        <v>198</v>
      </c>
      <c r="U14" s="233" t="s">
        <v>199</v>
      </c>
      <c r="V14" s="233" t="s">
        <v>200</v>
      </c>
      <c r="W14" s="233" t="s">
        <v>202</v>
      </c>
      <c r="X14" s="341"/>
      <c r="Y14" s="233" t="s">
        <v>197</v>
      </c>
      <c r="Z14" s="233" t="s">
        <v>198</v>
      </c>
      <c r="AA14" s="233" t="s">
        <v>199</v>
      </c>
      <c r="AB14" s="233" t="s">
        <v>200</v>
      </c>
      <c r="AC14" s="233" t="s">
        <v>202</v>
      </c>
      <c r="AD14" s="341"/>
      <c r="AE14" s="233" t="s">
        <v>197</v>
      </c>
      <c r="AF14" s="233" t="s">
        <v>198</v>
      </c>
      <c r="AG14" s="233" t="s">
        <v>199</v>
      </c>
      <c r="AH14" s="233" t="s">
        <v>200</v>
      </c>
      <c r="AI14" s="233" t="s">
        <v>202</v>
      </c>
      <c r="AJ14" s="341"/>
      <c r="AK14" s="233" t="s">
        <v>197</v>
      </c>
      <c r="AL14" s="233" t="s">
        <v>198</v>
      </c>
      <c r="AM14" s="233" t="s">
        <v>199</v>
      </c>
      <c r="AN14" s="233" t="s">
        <v>200</v>
      </c>
      <c r="AO14" s="233" t="s">
        <v>202</v>
      </c>
      <c r="AP14" s="341"/>
      <c r="AQ14" s="233" t="s">
        <v>197</v>
      </c>
      <c r="AR14" s="233" t="s">
        <v>198</v>
      </c>
      <c r="AS14" s="233" t="s">
        <v>199</v>
      </c>
      <c r="AT14" s="233" t="s">
        <v>200</v>
      </c>
      <c r="AU14" s="233" t="s">
        <v>202</v>
      </c>
      <c r="AV14" s="341"/>
      <c r="AW14" s="233" t="s">
        <v>197</v>
      </c>
      <c r="AX14" s="233" t="s">
        <v>198</v>
      </c>
      <c r="AY14" s="233" t="s">
        <v>199</v>
      </c>
      <c r="AZ14" s="233" t="s">
        <v>200</v>
      </c>
      <c r="BA14" s="233" t="s">
        <v>202</v>
      </c>
      <c r="BB14" s="341"/>
      <c r="BC14" s="233" t="s">
        <v>197</v>
      </c>
      <c r="BD14" s="233" t="s">
        <v>198</v>
      </c>
      <c r="BE14" s="233" t="s">
        <v>199</v>
      </c>
      <c r="BF14" s="233" t="s">
        <v>200</v>
      </c>
      <c r="BG14" s="233" t="s">
        <v>202</v>
      </c>
      <c r="BH14" s="341"/>
      <c r="BI14" s="233" t="s">
        <v>197</v>
      </c>
      <c r="BJ14" s="233" t="s">
        <v>198</v>
      </c>
      <c r="BK14" s="233" t="s">
        <v>199</v>
      </c>
      <c r="BL14" s="233" t="s">
        <v>200</v>
      </c>
      <c r="BM14" s="233" t="s">
        <v>202</v>
      </c>
      <c r="BN14" s="341"/>
      <c r="BO14" s="233" t="s">
        <v>197</v>
      </c>
      <c r="BP14" s="233" t="s">
        <v>198</v>
      </c>
      <c r="BQ14" s="233" t="s">
        <v>199</v>
      </c>
      <c r="BR14" s="233" t="s">
        <v>200</v>
      </c>
      <c r="BS14" s="233" t="s">
        <v>202</v>
      </c>
      <c r="BT14" s="341"/>
      <c r="BU14" s="233" t="s">
        <v>197</v>
      </c>
      <c r="BV14" s="233" t="s">
        <v>198</v>
      </c>
      <c r="BW14" s="233" t="s">
        <v>199</v>
      </c>
      <c r="BX14" s="233" t="s">
        <v>200</v>
      </c>
      <c r="BY14" s="234" t="s">
        <v>202</v>
      </c>
    </row>
    <row r="15" spans="1:77" ht="12" customHeight="1">
      <c r="C15" s="69"/>
      <c r="D15" s="214">
        <v>1</v>
      </c>
      <c r="E15" s="214">
        <v>2</v>
      </c>
      <c r="F15" s="214">
        <v>3</v>
      </c>
      <c r="G15" s="214">
        <v>4</v>
      </c>
      <c r="H15" s="214">
        <v>5</v>
      </c>
      <c r="I15" s="214">
        <v>6</v>
      </c>
      <c r="J15" s="214">
        <v>7</v>
      </c>
      <c r="K15" s="214">
        <v>8</v>
      </c>
      <c r="L15" s="214">
        <v>9</v>
      </c>
      <c r="M15" s="214">
        <v>10</v>
      </c>
      <c r="N15" s="214">
        <v>11</v>
      </c>
      <c r="O15" s="214">
        <v>12</v>
      </c>
      <c r="P15" s="214">
        <v>13</v>
      </c>
      <c r="Q15" s="214">
        <v>14</v>
      </c>
      <c r="R15" s="214">
        <v>15</v>
      </c>
      <c r="S15" s="214">
        <v>16</v>
      </c>
      <c r="T15" s="214">
        <v>17</v>
      </c>
      <c r="U15" s="214">
        <v>18</v>
      </c>
      <c r="V15" s="214">
        <v>19</v>
      </c>
      <c r="W15" s="214">
        <v>20</v>
      </c>
      <c r="X15" s="214">
        <v>21</v>
      </c>
      <c r="Y15" s="214">
        <v>22</v>
      </c>
      <c r="Z15" s="214">
        <v>23</v>
      </c>
      <c r="AA15" s="214">
        <v>24</v>
      </c>
      <c r="AB15" s="214">
        <v>25</v>
      </c>
      <c r="AC15" s="214">
        <v>26</v>
      </c>
      <c r="AD15" s="214">
        <v>27</v>
      </c>
      <c r="AE15" s="214">
        <v>28</v>
      </c>
      <c r="AF15" s="214">
        <v>29</v>
      </c>
      <c r="AG15" s="214">
        <v>30</v>
      </c>
      <c r="AH15" s="214">
        <v>31</v>
      </c>
      <c r="AI15" s="214">
        <v>32</v>
      </c>
      <c r="AJ15" s="214">
        <v>33</v>
      </c>
      <c r="AK15" s="214">
        <v>34</v>
      </c>
      <c r="AL15" s="214">
        <v>35</v>
      </c>
      <c r="AM15" s="214">
        <v>36</v>
      </c>
      <c r="AN15" s="214">
        <v>37</v>
      </c>
      <c r="AO15" s="214">
        <v>38</v>
      </c>
      <c r="AP15" s="214">
        <v>39</v>
      </c>
      <c r="AQ15" s="214">
        <v>40</v>
      </c>
      <c r="AR15" s="214">
        <v>41</v>
      </c>
      <c r="AS15" s="214">
        <v>42</v>
      </c>
      <c r="AT15" s="214">
        <v>43</v>
      </c>
      <c r="AU15" s="214">
        <v>44</v>
      </c>
      <c r="AV15" s="214">
        <v>45</v>
      </c>
      <c r="AW15" s="214">
        <v>46</v>
      </c>
      <c r="AX15" s="214">
        <v>47</v>
      </c>
      <c r="AY15" s="214">
        <v>48</v>
      </c>
      <c r="AZ15" s="214">
        <v>49</v>
      </c>
      <c r="BA15" s="214">
        <v>50</v>
      </c>
      <c r="BB15" s="214">
        <v>51</v>
      </c>
      <c r="BC15" s="214">
        <v>52</v>
      </c>
      <c r="BD15" s="214">
        <v>53</v>
      </c>
      <c r="BE15" s="214">
        <v>54</v>
      </c>
      <c r="BF15" s="214">
        <v>55</v>
      </c>
      <c r="BG15" s="214">
        <v>56</v>
      </c>
      <c r="BH15" s="214">
        <v>57</v>
      </c>
      <c r="BI15" s="214">
        <v>58</v>
      </c>
      <c r="BJ15" s="214">
        <v>59</v>
      </c>
      <c r="BK15" s="214">
        <v>60</v>
      </c>
      <c r="BL15" s="214">
        <v>61</v>
      </c>
      <c r="BM15" s="214">
        <v>62</v>
      </c>
      <c r="BN15" s="214">
        <v>63</v>
      </c>
      <c r="BO15" s="214">
        <v>64</v>
      </c>
      <c r="BP15" s="214">
        <v>65</v>
      </c>
      <c r="BQ15" s="214">
        <v>66</v>
      </c>
      <c r="BR15" s="214">
        <v>67</v>
      </c>
      <c r="BS15" s="214">
        <v>68</v>
      </c>
      <c r="BT15" s="214">
        <v>69</v>
      </c>
      <c r="BU15" s="214">
        <v>70</v>
      </c>
      <c r="BV15" s="214">
        <v>71</v>
      </c>
      <c r="BW15" s="214">
        <v>72</v>
      </c>
      <c r="BX15" s="214">
        <v>73</v>
      </c>
      <c r="BY15" s="215">
        <v>74</v>
      </c>
    </row>
    <row r="16" spans="1:77" s="212" customFormat="1" ht="15" customHeight="1">
      <c r="C16" s="213"/>
      <c r="D16" s="249" t="s">
        <v>400</v>
      </c>
      <c r="E16" s="254">
        <v>100</v>
      </c>
      <c r="F16" s="263">
        <f t="shared" ref="F16:K16" si="0">SUM(F17:F23)</f>
        <v>5003.8959999999997</v>
      </c>
      <c r="G16" s="263">
        <f t="shared" si="0"/>
        <v>0</v>
      </c>
      <c r="H16" s="263">
        <f t="shared" si="0"/>
        <v>0</v>
      </c>
      <c r="I16" s="263">
        <f t="shared" si="0"/>
        <v>0</v>
      </c>
      <c r="J16" s="263">
        <f t="shared" si="0"/>
        <v>5003.8959999999997</v>
      </c>
      <c r="K16" s="263">
        <f t="shared" si="0"/>
        <v>0</v>
      </c>
      <c r="L16" s="263">
        <f t="shared" ref="L16:AJ16" si="1">SUM(L17:L23)</f>
        <v>25619.947519999998</v>
      </c>
      <c r="M16" s="263">
        <f t="shared" si="1"/>
        <v>0</v>
      </c>
      <c r="N16" s="263">
        <f t="shared" si="1"/>
        <v>0</v>
      </c>
      <c r="O16" s="263">
        <f t="shared" si="1"/>
        <v>0</v>
      </c>
      <c r="P16" s="263">
        <f t="shared" si="1"/>
        <v>25619.947519999998</v>
      </c>
      <c r="Q16" s="263">
        <f t="shared" si="1"/>
        <v>0</v>
      </c>
      <c r="R16" s="263">
        <f t="shared" si="1"/>
        <v>459.50799999999998</v>
      </c>
      <c r="S16" s="263">
        <f t="shared" si="1"/>
        <v>0</v>
      </c>
      <c r="T16" s="263">
        <f t="shared" si="1"/>
        <v>0</v>
      </c>
      <c r="U16" s="263">
        <f t="shared" si="1"/>
        <v>0</v>
      </c>
      <c r="V16" s="263">
        <f t="shared" si="1"/>
        <v>459.50799999999998</v>
      </c>
      <c r="W16" s="263">
        <f t="shared" si="1"/>
        <v>0</v>
      </c>
      <c r="X16" s="263">
        <f t="shared" si="1"/>
        <v>2241.4601200000002</v>
      </c>
      <c r="Y16" s="263">
        <f t="shared" si="1"/>
        <v>0</v>
      </c>
      <c r="Z16" s="263">
        <f t="shared" si="1"/>
        <v>0</v>
      </c>
      <c r="AA16" s="263">
        <f t="shared" si="1"/>
        <v>0</v>
      </c>
      <c r="AB16" s="263">
        <f t="shared" si="1"/>
        <v>2241.4601200000002</v>
      </c>
      <c r="AC16" s="263">
        <f t="shared" si="1"/>
        <v>0</v>
      </c>
      <c r="AD16" s="263">
        <f t="shared" si="1"/>
        <v>0</v>
      </c>
      <c r="AE16" s="263">
        <f t="shared" si="1"/>
        <v>0</v>
      </c>
      <c r="AF16" s="263">
        <f t="shared" si="1"/>
        <v>0</v>
      </c>
      <c r="AG16" s="263">
        <f t="shared" si="1"/>
        <v>0</v>
      </c>
      <c r="AH16" s="263">
        <f t="shared" si="1"/>
        <v>0</v>
      </c>
      <c r="AI16" s="263">
        <f t="shared" si="1"/>
        <v>0</v>
      </c>
      <c r="AJ16" s="263">
        <f t="shared" si="1"/>
        <v>0</v>
      </c>
      <c r="AK16" s="263">
        <f t="shared" ref="AK16:AP16" si="2">SUM(AK17:AK23)</f>
        <v>0</v>
      </c>
      <c r="AL16" s="263">
        <f t="shared" si="2"/>
        <v>0</v>
      </c>
      <c r="AM16" s="263">
        <f t="shared" si="2"/>
        <v>0</v>
      </c>
      <c r="AN16" s="263">
        <f t="shared" si="2"/>
        <v>0</v>
      </c>
      <c r="AO16" s="263">
        <f t="shared" si="2"/>
        <v>0</v>
      </c>
      <c r="AP16" s="263">
        <f t="shared" si="2"/>
        <v>0</v>
      </c>
      <c r="AQ16" s="263">
        <f t="shared" ref="AQ16:BY16" si="3">SUM(AQ17:AQ23)</f>
        <v>0</v>
      </c>
      <c r="AR16" s="263">
        <f t="shared" si="3"/>
        <v>0</v>
      </c>
      <c r="AS16" s="263">
        <f t="shared" si="3"/>
        <v>0</v>
      </c>
      <c r="AT16" s="263">
        <f t="shared" si="3"/>
        <v>0</v>
      </c>
      <c r="AU16" s="263">
        <f t="shared" si="3"/>
        <v>0</v>
      </c>
      <c r="AV16" s="263">
        <f t="shared" si="3"/>
        <v>0</v>
      </c>
      <c r="AW16" s="263">
        <f t="shared" si="3"/>
        <v>0</v>
      </c>
      <c r="AX16" s="263">
        <f t="shared" si="3"/>
        <v>0</v>
      </c>
      <c r="AY16" s="263">
        <f t="shared" si="3"/>
        <v>0</v>
      </c>
      <c r="AZ16" s="263">
        <f t="shared" si="3"/>
        <v>0</v>
      </c>
      <c r="BA16" s="263">
        <f t="shared" si="3"/>
        <v>0</v>
      </c>
      <c r="BB16" s="263">
        <f t="shared" si="3"/>
        <v>5463.4039999999995</v>
      </c>
      <c r="BC16" s="263">
        <f t="shared" si="3"/>
        <v>0</v>
      </c>
      <c r="BD16" s="263">
        <f t="shared" si="3"/>
        <v>0</v>
      </c>
      <c r="BE16" s="263">
        <f t="shared" si="3"/>
        <v>0</v>
      </c>
      <c r="BF16" s="263">
        <f t="shared" si="3"/>
        <v>5463.4039999999995</v>
      </c>
      <c r="BG16" s="263">
        <f t="shared" si="3"/>
        <v>0</v>
      </c>
      <c r="BH16" s="263">
        <f t="shared" si="3"/>
        <v>27861.407639999998</v>
      </c>
      <c r="BI16" s="263">
        <f t="shared" si="3"/>
        <v>0</v>
      </c>
      <c r="BJ16" s="263">
        <f t="shared" si="3"/>
        <v>0</v>
      </c>
      <c r="BK16" s="263">
        <f t="shared" si="3"/>
        <v>0</v>
      </c>
      <c r="BL16" s="263">
        <f t="shared" si="3"/>
        <v>27861.407639999998</v>
      </c>
      <c r="BM16" s="263">
        <f t="shared" si="3"/>
        <v>0</v>
      </c>
      <c r="BN16" s="263">
        <f t="shared" si="3"/>
        <v>0</v>
      </c>
      <c r="BO16" s="263">
        <f t="shared" si="3"/>
        <v>0</v>
      </c>
      <c r="BP16" s="263">
        <f t="shared" si="3"/>
        <v>0</v>
      </c>
      <c r="BQ16" s="263">
        <f t="shared" si="3"/>
        <v>0</v>
      </c>
      <c r="BR16" s="263">
        <f t="shared" si="3"/>
        <v>0</v>
      </c>
      <c r="BS16" s="263">
        <f t="shared" si="3"/>
        <v>0</v>
      </c>
      <c r="BT16" s="263">
        <f t="shared" si="3"/>
        <v>0</v>
      </c>
      <c r="BU16" s="263">
        <f t="shared" si="3"/>
        <v>0</v>
      </c>
      <c r="BV16" s="263">
        <f t="shared" si="3"/>
        <v>0</v>
      </c>
      <c r="BW16" s="263">
        <f t="shared" si="3"/>
        <v>0</v>
      </c>
      <c r="BX16" s="263">
        <f t="shared" si="3"/>
        <v>0</v>
      </c>
      <c r="BY16" s="264">
        <f t="shared" si="3"/>
        <v>0</v>
      </c>
    </row>
    <row r="17" spans="3:77" ht="15" customHeight="1">
      <c r="C17" s="69"/>
      <c r="D17" s="247" t="s">
        <v>204</v>
      </c>
      <c r="E17" s="240">
        <v>111</v>
      </c>
      <c r="F17" s="261">
        <f>SUM(G17:K17)</f>
        <v>1395.0709999999999</v>
      </c>
      <c r="G17" s="267"/>
      <c r="H17" s="265"/>
      <c r="I17" s="265"/>
      <c r="J17" s="265">
        <v>1395.0709999999999</v>
      </c>
      <c r="K17" s="265"/>
      <c r="L17" s="261">
        <f>SUM(M17:Q17)</f>
        <v>7142.7635199999995</v>
      </c>
      <c r="M17" s="265"/>
      <c r="N17" s="265"/>
      <c r="O17" s="265"/>
      <c r="P17" s="265">
        <v>7142.7635199999995</v>
      </c>
      <c r="Q17" s="265"/>
      <c r="R17" s="261">
        <f>SUM(S17:W17)</f>
        <v>0</v>
      </c>
      <c r="S17" s="265"/>
      <c r="T17" s="265"/>
      <c r="U17" s="265"/>
      <c r="V17" s="265"/>
      <c r="W17" s="265"/>
      <c r="X17" s="261">
        <f>SUM(Y17:AC17)</f>
        <v>0</v>
      </c>
      <c r="Y17" s="265"/>
      <c r="Z17" s="265"/>
      <c r="AA17" s="265"/>
      <c r="AB17" s="265"/>
      <c r="AC17" s="265"/>
      <c r="AD17" s="261">
        <f>SUM(AE17:AI17)</f>
        <v>0</v>
      </c>
      <c r="AE17" s="265"/>
      <c r="AF17" s="265"/>
      <c r="AG17" s="265"/>
      <c r="AH17" s="265"/>
      <c r="AI17" s="265"/>
      <c r="AJ17" s="261">
        <f>SUM(AK17:AO17)</f>
        <v>0</v>
      </c>
      <c r="AK17" s="265"/>
      <c r="AL17" s="265"/>
      <c r="AM17" s="265"/>
      <c r="AN17" s="265"/>
      <c r="AO17" s="265"/>
      <c r="AP17" s="261">
        <f t="shared" ref="AP17:AP26" si="4">SUM(AQ17:AU17)</f>
        <v>0</v>
      </c>
      <c r="AQ17" s="265"/>
      <c r="AR17" s="265"/>
      <c r="AS17" s="265"/>
      <c r="AT17" s="265"/>
      <c r="AU17" s="265"/>
      <c r="AV17" s="261">
        <f t="shared" ref="AV17:AV26" si="5">SUM(AW17:BA17)</f>
        <v>0</v>
      </c>
      <c r="AW17" s="265"/>
      <c r="AX17" s="265"/>
      <c r="AY17" s="265"/>
      <c r="AZ17" s="265"/>
      <c r="BA17" s="265"/>
      <c r="BB17" s="261">
        <f t="shared" ref="BB17:BB26" si="6">SUM(BC17:BG17)</f>
        <v>1395.0709999999999</v>
      </c>
      <c r="BC17" s="265"/>
      <c r="BD17" s="265"/>
      <c r="BE17" s="265"/>
      <c r="BF17" s="265">
        <f>J17+V17</f>
        <v>1395.0709999999999</v>
      </c>
      <c r="BG17" s="265"/>
      <c r="BH17" s="261">
        <f t="shared" ref="BH17:BH26" si="7">SUM(BI17:BM17)</f>
        <v>7142.7635199999995</v>
      </c>
      <c r="BI17" s="265"/>
      <c r="BJ17" s="265"/>
      <c r="BK17" s="265"/>
      <c r="BL17" s="265">
        <f>P17+AB17</f>
        <v>7142.7635199999995</v>
      </c>
      <c r="BM17" s="265"/>
      <c r="BN17" s="261">
        <f t="shared" ref="BN17:BN26" si="8">SUM(BO17:BS17)</f>
        <v>0</v>
      </c>
      <c r="BO17" s="265"/>
      <c r="BP17" s="265"/>
      <c r="BQ17" s="265"/>
      <c r="BR17" s="265"/>
      <c r="BS17" s="265"/>
      <c r="BT17" s="261">
        <f t="shared" ref="BT17:BT26" si="9">SUM(BU17:BY17)</f>
        <v>0</v>
      </c>
      <c r="BU17" s="265"/>
      <c r="BV17" s="265"/>
      <c r="BW17" s="265"/>
      <c r="BX17" s="265"/>
      <c r="BY17" s="266"/>
    </row>
    <row r="18" spans="3:77" ht="15" customHeight="1">
      <c r="C18" s="69"/>
      <c r="D18" s="247" t="s">
        <v>205</v>
      </c>
      <c r="E18" s="240">
        <v>121</v>
      </c>
      <c r="F18" s="261">
        <f t="shared" ref="F18:F26" si="10">SUM(G18:K18)</f>
        <v>0</v>
      </c>
      <c r="G18" s="265"/>
      <c r="H18" s="265"/>
      <c r="I18" s="265"/>
      <c r="J18" s="265">
        <v>0</v>
      </c>
      <c r="K18" s="265"/>
      <c r="L18" s="261">
        <f t="shared" ref="L18:L26" si="11">SUM(M18:Q18)</f>
        <v>0</v>
      </c>
      <c r="M18" s="265"/>
      <c r="N18" s="265"/>
      <c r="O18" s="265"/>
      <c r="P18" s="265">
        <v>0</v>
      </c>
      <c r="Q18" s="265"/>
      <c r="R18" s="261">
        <f t="shared" ref="R18:R26" si="12">SUM(S18:W18)</f>
        <v>0</v>
      </c>
      <c r="S18" s="265"/>
      <c r="T18" s="265"/>
      <c r="U18" s="265"/>
      <c r="V18" s="265"/>
      <c r="W18" s="265"/>
      <c r="X18" s="261">
        <f t="shared" ref="X18:X26" si="13">SUM(Y18:AC18)</f>
        <v>0</v>
      </c>
      <c r="Y18" s="265"/>
      <c r="Z18" s="265"/>
      <c r="AA18" s="265"/>
      <c r="AB18" s="265"/>
      <c r="AC18" s="265"/>
      <c r="AD18" s="261">
        <f t="shared" ref="AD18:AD26" si="14">SUM(AE18:AI18)</f>
        <v>0</v>
      </c>
      <c r="AE18" s="265"/>
      <c r="AF18" s="265"/>
      <c r="AG18" s="265"/>
      <c r="AH18" s="265"/>
      <c r="AI18" s="265"/>
      <c r="AJ18" s="261">
        <f t="shared" ref="AJ18:AJ26" si="15">SUM(AK18:AO18)</f>
        <v>0</v>
      </c>
      <c r="AK18" s="265"/>
      <c r="AL18" s="265"/>
      <c r="AM18" s="265"/>
      <c r="AN18" s="265"/>
      <c r="AO18" s="265"/>
      <c r="AP18" s="261">
        <f t="shared" si="4"/>
        <v>0</v>
      </c>
      <c r="AQ18" s="265"/>
      <c r="AR18" s="265"/>
      <c r="AS18" s="265"/>
      <c r="AT18" s="265"/>
      <c r="AU18" s="265"/>
      <c r="AV18" s="261">
        <f t="shared" si="5"/>
        <v>0</v>
      </c>
      <c r="AW18" s="265"/>
      <c r="AX18" s="265"/>
      <c r="AY18" s="265"/>
      <c r="AZ18" s="265"/>
      <c r="BA18" s="265"/>
      <c r="BB18" s="261">
        <f t="shared" si="6"/>
        <v>0</v>
      </c>
      <c r="BC18" s="265"/>
      <c r="BD18" s="265"/>
      <c r="BE18" s="265"/>
      <c r="BF18" s="265">
        <f t="shared" ref="BF18:BF25" si="16">J18+V18</f>
        <v>0</v>
      </c>
      <c r="BG18" s="265"/>
      <c r="BH18" s="261">
        <f t="shared" si="7"/>
        <v>0</v>
      </c>
      <c r="BI18" s="265"/>
      <c r="BJ18" s="265"/>
      <c r="BK18" s="265"/>
      <c r="BL18" s="265">
        <f t="shared" ref="BL18:BL25" si="17">P18+AB18</f>
        <v>0</v>
      </c>
      <c r="BM18" s="265"/>
      <c r="BN18" s="261">
        <f t="shared" si="8"/>
        <v>0</v>
      </c>
      <c r="BO18" s="265"/>
      <c r="BP18" s="265"/>
      <c r="BQ18" s="265"/>
      <c r="BR18" s="265"/>
      <c r="BS18" s="265"/>
      <c r="BT18" s="261">
        <f t="shared" si="9"/>
        <v>0</v>
      </c>
      <c r="BU18" s="265"/>
      <c r="BV18" s="265"/>
      <c r="BW18" s="265"/>
      <c r="BX18" s="265"/>
      <c r="BY18" s="266"/>
    </row>
    <row r="19" spans="3:77" ht="15" customHeight="1">
      <c r="C19" s="69"/>
      <c r="D19" s="247" t="s">
        <v>206</v>
      </c>
      <c r="E19" s="240">
        <v>131</v>
      </c>
      <c r="F19" s="261">
        <f t="shared" si="10"/>
        <v>0</v>
      </c>
      <c r="G19" s="265"/>
      <c r="H19" s="265"/>
      <c r="I19" s="265"/>
      <c r="J19" s="265">
        <v>0</v>
      </c>
      <c r="K19" s="265"/>
      <c r="L19" s="261">
        <f t="shared" si="11"/>
        <v>0</v>
      </c>
      <c r="M19" s="265"/>
      <c r="N19" s="265"/>
      <c r="O19" s="265"/>
      <c r="P19" s="265">
        <v>0</v>
      </c>
      <c r="Q19" s="265"/>
      <c r="R19" s="261">
        <f t="shared" si="12"/>
        <v>0</v>
      </c>
      <c r="S19" s="265"/>
      <c r="T19" s="265"/>
      <c r="U19" s="265"/>
      <c r="V19" s="265"/>
      <c r="W19" s="265"/>
      <c r="X19" s="261">
        <f t="shared" si="13"/>
        <v>0</v>
      </c>
      <c r="Y19" s="265"/>
      <c r="Z19" s="265"/>
      <c r="AA19" s="265"/>
      <c r="AB19" s="265"/>
      <c r="AC19" s="265"/>
      <c r="AD19" s="261">
        <f t="shared" si="14"/>
        <v>0</v>
      </c>
      <c r="AE19" s="265"/>
      <c r="AF19" s="265"/>
      <c r="AG19" s="265"/>
      <c r="AH19" s="265"/>
      <c r="AI19" s="265"/>
      <c r="AJ19" s="261">
        <f t="shared" si="15"/>
        <v>0</v>
      </c>
      <c r="AK19" s="265"/>
      <c r="AL19" s="265"/>
      <c r="AM19" s="265"/>
      <c r="AN19" s="265"/>
      <c r="AO19" s="265"/>
      <c r="AP19" s="261">
        <f t="shared" si="4"/>
        <v>0</v>
      </c>
      <c r="AQ19" s="265"/>
      <c r="AR19" s="265"/>
      <c r="AS19" s="265"/>
      <c r="AT19" s="265"/>
      <c r="AU19" s="265"/>
      <c r="AV19" s="261">
        <f t="shared" si="5"/>
        <v>0</v>
      </c>
      <c r="AW19" s="265"/>
      <c r="AX19" s="265"/>
      <c r="AY19" s="265"/>
      <c r="AZ19" s="265"/>
      <c r="BA19" s="265"/>
      <c r="BB19" s="261">
        <f t="shared" si="6"/>
        <v>0</v>
      </c>
      <c r="BC19" s="265"/>
      <c r="BD19" s="265"/>
      <c r="BE19" s="265"/>
      <c r="BF19" s="265">
        <f t="shared" si="16"/>
        <v>0</v>
      </c>
      <c r="BG19" s="265"/>
      <c r="BH19" s="261">
        <f t="shared" si="7"/>
        <v>0</v>
      </c>
      <c r="BI19" s="265"/>
      <c r="BJ19" s="265"/>
      <c r="BK19" s="265"/>
      <c r="BL19" s="265">
        <f t="shared" si="17"/>
        <v>0</v>
      </c>
      <c r="BM19" s="265"/>
      <c r="BN19" s="261">
        <f t="shared" si="8"/>
        <v>0</v>
      </c>
      <c r="BO19" s="265"/>
      <c r="BP19" s="265"/>
      <c r="BQ19" s="265"/>
      <c r="BR19" s="265"/>
      <c r="BS19" s="265"/>
      <c r="BT19" s="261">
        <f t="shared" si="9"/>
        <v>0</v>
      </c>
      <c r="BU19" s="265"/>
      <c r="BV19" s="265"/>
      <c r="BW19" s="265"/>
      <c r="BX19" s="265"/>
      <c r="BY19" s="266"/>
    </row>
    <row r="20" spans="3:77" ht="15" customHeight="1">
      <c r="C20" s="69"/>
      <c r="D20" s="247" t="s">
        <v>208</v>
      </c>
      <c r="E20" s="240">
        <v>141</v>
      </c>
      <c r="F20" s="261">
        <f t="shared" si="10"/>
        <v>2286.7269999999999</v>
      </c>
      <c r="G20" s="265"/>
      <c r="H20" s="265"/>
      <c r="I20" s="265"/>
      <c r="J20" s="265">
        <v>2286.7269999999999</v>
      </c>
      <c r="K20" s="265"/>
      <c r="L20" s="261">
        <f t="shared" si="11"/>
        <v>11708.042239999999</v>
      </c>
      <c r="M20" s="265"/>
      <c r="N20" s="265"/>
      <c r="O20" s="265"/>
      <c r="P20" s="265">
        <v>11708.042239999999</v>
      </c>
      <c r="Q20" s="265"/>
      <c r="R20" s="261">
        <f t="shared" si="12"/>
        <v>417.726</v>
      </c>
      <c r="S20" s="265"/>
      <c r="T20" s="265"/>
      <c r="U20" s="265"/>
      <c r="V20" s="265">
        <v>417.726</v>
      </c>
      <c r="W20" s="265"/>
      <c r="X20" s="261">
        <f t="shared" si="13"/>
        <v>2054.5605</v>
      </c>
      <c r="Y20" s="265"/>
      <c r="Z20" s="265"/>
      <c r="AA20" s="265"/>
      <c r="AB20" s="265">
        <v>2054.5605</v>
      </c>
      <c r="AC20" s="265"/>
      <c r="AD20" s="261">
        <f t="shared" si="14"/>
        <v>0</v>
      </c>
      <c r="AE20" s="265"/>
      <c r="AF20" s="265"/>
      <c r="AG20" s="265"/>
      <c r="AH20" s="265"/>
      <c r="AI20" s="265"/>
      <c r="AJ20" s="261">
        <f t="shared" si="15"/>
        <v>0</v>
      </c>
      <c r="AK20" s="265"/>
      <c r="AL20" s="265"/>
      <c r="AM20" s="265"/>
      <c r="AN20" s="265"/>
      <c r="AO20" s="265"/>
      <c r="AP20" s="261">
        <f t="shared" si="4"/>
        <v>0</v>
      </c>
      <c r="AQ20" s="265"/>
      <c r="AR20" s="265"/>
      <c r="AS20" s="265"/>
      <c r="AT20" s="265"/>
      <c r="AU20" s="265"/>
      <c r="AV20" s="261">
        <f t="shared" si="5"/>
        <v>0</v>
      </c>
      <c r="AW20" s="265"/>
      <c r="AX20" s="265"/>
      <c r="AY20" s="265"/>
      <c r="AZ20" s="265"/>
      <c r="BA20" s="265"/>
      <c r="BB20" s="261">
        <f t="shared" si="6"/>
        <v>2704.453</v>
      </c>
      <c r="BC20" s="265"/>
      <c r="BD20" s="265"/>
      <c r="BE20" s="265"/>
      <c r="BF20" s="265">
        <f t="shared" si="16"/>
        <v>2704.453</v>
      </c>
      <c r="BG20" s="265"/>
      <c r="BH20" s="261">
        <f t="shared" si="7"/>
        <v>13762.602739999998</v>
      </c>
      <c r="BI20" s="265"/>
      <c r="BJ20" s="265"/>
      <c r="BK20" s="265"/>
      <c r="BL20" s="265">
        <f t="shared" si="17"/>
        <v>13762.602739999998</v>
      </c>
      <c r="BM20" s="265"/>
      <c r="BN20" s="261">
        <f t="shared" si="8"/>
        <v>0</v>
      </c>
      <c r="BO20" s="265"/>
      <c r="BP20" s="265"/>
      <c r="BQ20" s="265"/>
      <c r="BR20" s="265"/>
      <c r="BS20" s="265"/>
      <c r="BT20" s="261">
        <f t="shared" si="9"/>
        <v>0</v>
      </c>
      <c r="BU20" s="265"/>
      <c r="BV20" s="265"/>
      <c r="BW20" s="265"/>
      <c r="BX20" s="265"/>
      <c r="BY20" s="266"/>
    </row>
    <row r="21" spans="3:77" ht="15" customHeight="1">
      <c r="C21" s="69"/>
      <c r="D21" s="247" t="s">
        <v>211</v>
      </c>
      <c r="E21" s="240">
        <v>151</v>
      </c>
      <c r="F21" s="261">
        <f t="shared" si="10"/>
        <v>233.143</v>
      </c>
      <c r="G21" s="265"/>
      <c r="H21" s="265"/>
      <c r="I21" s="265"/>
      <c r="J21" s="265">
        <v>233.143</v>
      </c>
      <c r="K21" s="265"/>
      <c r="L21" s="261">
        <f t="shared" si="11"/>
        <v>1193.6921600000001</v>
      </c>
      <c r="M21" s="265"/>
      <c r="N21" s="265"/>
      <c r="O21" s="265"/>
      <c r="P21" s="265">
        <v>1193.6921600000001</v>
      </c>
      <c r="Q21" s="265"/>
      <c r="R21" s="261">
        <f t="shared" si="12"/>
        <v>0</v>
      </c>
      <c r="S21" s="265"/>
      <c r="T21" s="265"/>
      <c r="U21" s="265"/>
      <c r="V21" s="265"/>
      <c r="W21" s="265"/>
      <c r="X21" s="261">
        <f t="shared" si="13"/>
        <v>0</v>
      </c>
      <c r="Y21" s="265"/>
      <c r="Z21" s="265"/>
      <c r="AA21" s="265"/>
      <c r="AB21" s="265"/>
      <c r="AC21" s="265"/>
      <c r="AD21" s="261">
        <f t="shared" si="14"/>
        <v>0</v>
      </c>
      <c r="AE21" s="265"/>
      <c r="AF21" s="265"/>
      <c r="AG21" s="265"/>
      <c r="AH21" s="265"/>
      <c r="AI21" s="265"/>
      <c r="AJ21" s="261">
        <f t="shared" si="15"/>
        <v>0</v>
      </c>
      <c r="AK21" s="265"/>
      <c r="AL21" s="265"/>
      <c r="AM21" s="265"/>
      <c r="AN21" s="265"/>
      <c r="AO21" s="265"/>
      <c r="AP21" s="261">
        <f t="shared" si="4"/>
        <v>0</v>
      </c>
      <c r="AQ21" s="265"/>
      <c r="AR21" s="265"/>
      <c r="AS21" s="265"/>
      <c r="AT21" s="265"/>
      <c r="AU21" s="265"/>
      <c r="AV21" s="261">
        <f t="shared" si="5"/>
        <v>0</v>
      </c>
      <c r="AW21" s="265"/>
      <c r="AX21" s="265"/>
      <c r="AY21" s="265"/>
      <c r="AZ21" s="265"/>
      <c r="BA21" s="265"/>
      <c r="BB21" s="261">
        <f t="shared" si="6"/>
        <v>233.143</v>
      </c>
      <c r="BC21" s="265"/>
      <c r="BD21" s="265"/>
      <c r="BE21" s="265"/>
      <c r="BF21" s="265">
        <f t="shared" si="16"/>
        <v>233.143</v>
      </c>
      <c r="BG21" s="265"/>
      <c r="BH21" s="261">
        <f t="shared" si="7"/>
        <v>1193.6921600000001</v>
      </c>
      <c r="BI21" s="265"/>
      <c r="BJ21" s="265"/>
      <c r="BK21" s="265"/>
      <c r="BL21" s="265">
        <f t="shared" si="17"/>
        <v>1193.6921600000001</v>
      </c>
      <c r="BM21" s="265"/>
      <c r="BN21" s="261">
        <f t="shared" si="8"/>
        <v>0</v>
      </c>
      <c r="BO21" s="265"/>
      <c r="BP21" s="265"/>
      <c r="BQ21" s="265"/>
      <c r="BR21" s="265"/>
      <c r="BS21" s="265"/>
      <c r="BT21" s="261">
        <f t="shared" si="9"/>
        <v>0</v>
      </c>
      <c r="BU21" s="265"/>
      <c r="BV21" s="265"/>
      <c r="BW21" s="265"/>
      <c r="BX21" s="265"/>
      <c r="BY21" s="266"/>
    </row>
    <row r="22" spans="3:77" ht="15" customHeight="1">
      <c r="C22" s="69"/>
      <c r="D22" s="247" t="s">
        <v>209</v>
      </c>
      <c r="E22" s="240">
        <v>161</v>
      </c>
      <c r="F22" s="261">
        <f t="shared" si="10"/>
        <v>1088.9549999999999</v>
      </c>
      <c r="G22" s="265"/>
      <c r="H22" s="265"/>
      <c r="I22" s="265"/>
      <c r="J22" s="265">
        <v>1088.9549999999999</v>
      </c>
      <c r="K22" s="265"/>
      <c r="L22" s="261">
        <f t="shared" si="11"/>
        <v>5575.4495999999999</v>
      </c>
      <c r="M22" s="265"/>
      <c r="N22" s="265"/>
      <c r="O22" s="265"/>
      <c r="P22" s="265">
        <v>5575.4495999999999</v>
      </c>
      <c r="Q22" s="265"/>
      <c r="R22" s="261">
        <f t="shared" si="12"/>
        <v>41.781999999999996</v>
      </c>
      <c r="S22" s="265"/>
      <c r="T22" s="265"/>
      <c r="U22" s="265"/>
      <c r="V22" s="265">
        <v>41.781999999999996</v>
      </c>
      <c r="W22" s="265"/>
      <c r="X22" s="261">
        <f t="shared" si="13"/>
        <v>186.89962</v>
      </c>
      <c r="Y22" s="265"/>
      <c r="Z22" s="265"/>
      <c r="AA22" s="265"/>
      <c r="AB22" s="265">
        <v>186.89962</v>
      </c>
      <c r="AC22" s="265"/>
      <c r="AD22" s="261">
        <f t="shared" si="14"/>
        <v>0</v>
      </c>
      <c r="AE22" s="265"/>
      <c r="AF22" s="265"/>
      <c r="AG22" s="265"/>
      <c r="AH22" s="265"/>
      <c r="AI22" s="265"/>
      <c r="AJ22" s="261">
        <f t="shared" si="15"/>
        <v>0</v>
      </c>
      <c r="AK22" s="265"/>
      <c r="AL22" s="265"/>
      <c r="AM22" s="265"/>
      <c r="AN22" s="265"/>
      <c r="AO22" s="265"/>
      <c r="AP22" s="261">
        <f t="shared" si="4"/>
        <v>0</v>
      </c>
      <c r="AQ22" s="265"/>
      <c r="AR22" s="265"/>
      <c r="AS22" s="265"/>
      <c r="AT22" s="265"/>
      <c r="AU22" s="265"/>
      <c r="AV22" s="261">
        <f t="shared" si="5"/>
        <v>0</v>
      </c>
      <c r="AW22" s="265"/>
      <c r="AX22" s="265"/>
      <c r="AY22" s="265"/>
      <c r="AZ22" s="265"/>
      <c r="BA22" s="265"/>
      <c r="BB22" s="261">
        <f t="shared" si="6"/>
        <v>1130.7369999999999</v>
      </c>
      <c r="BC22" s="265"/>
      <c r="BD22" s="265"/>
      <c r="BE22" s="265"/>
      <c r="BF22" s="265">
        <f t="shared" si="16"/>
        <v>1130.7369999999999</v>
      </c>
      <c r="BG22" s="265"/>
      <c r="BH22" s="261">
        <f t="shared" si="7"/>
        <v>5762.3492200000001</v>
      </c>
      <c r="BI22" s="265"/>
      <c r="BJ22" s="265"/>
      <c r="BK22" s="265"/>
      <c r="BL22" s="265">
        <f t="shared" si="17"/>
        <v>5762.3492200000001</v>
      </c>
      <c r="BM22" s="265"/>
      <c r="BN22" s="261">
        <f t="shared" si="8"/>
        <v>0</v>
      </c>
      <c r="BO22" s="265"/>
      <c r="BP22" s="265"/>
      <c r="BQ22" s="265"/>
      <c r="BR22" s="265"/>
      <c r="BS22" s="265"/>
      <c r="BT22" s="261">
        <f t="shared" si="9"/>
        <v>0</v>
      </c>
      <c r="BU22" s="265"/>
      <c r="BV22" s="265"/>
      <c r="BW22" s="265"/>
      <c r="BX22" s="265"/>
      <c r="BY22" s="266"/>
    </row>
    <row r="23" spans="3:77" ht="15" customHeight="1">
      <c r="C23" s="69"/>
      <c r="D23" s="247" t="s">
        <v>207</v>
      </c>
      <c r="E23" s="240">
        <v>171</v>
      </c>
      <c r="F23" s="261">
        <f t="shared" si="10"/>
        <v>0</v>
      </c>
      <c r="G23" s="265"/>
      <c r="H23" s="265"/>
      <c r="I23" s="265"/>
      <c r="J23" s="265">
        <v>0</v>
      </c>
      <c r="K23" s="265"/>
      <c r="L23" s="261">
        <f t="shared" si="11"/>
        <v>0</v>
      </c>
      <c r="M23" s="265"/>
      <c r="N23" s="265"/>
      <c r="O23" s="265"/>
      <c r="P23" s="265">
        <v>0</v>
      </c>
      <c r="Q23" s="265"/>
      <c r="R23" s="261">
        <f t="shared" si="12"/>
        <v>0</v>
      </c>
      <c r="S23" s="265"/>
      <c r="T23" s="265"/>
      <c r="U23" s="265"/>
      <c r="V23" s="265"/>
      <c r="W23" s="265"/>
      <c r="X23" s="261">
        <f t="shared" si="13"/>
        <v>0</v>
      </c>
      <c r="Y23" s="265"/>
      <c r="Z23" s="265"/>
      <c r="AA23" s="265"/>
      <c r="AB23" s="265"/>
      <c r="AC23" s="265"/>
      <c r="AD23" s="261">
        <f t="shared" si="14"/>
        <v>0</v>
      </c>
      <c r="AE23" s="265"/>
      <c r="AF23" s="265"/>
      <c r="AG23" s="265"/>
      <c r="AH23" s="265"/>
      <c r="AI23" s="265"/>
      <c r="AJ23" s="261">
        <f t="shared" si="15"/>
        <v>0</v>
      </c>
      <c r="AK23" s="265"/>
      <c r="AL23" s="265"/>
      <c r="AM23" s="265"/>
      <c r="AN23" s="265"/>
      <c r="AO23" s="265"/>
      <c r="AP23" s="261">
        <f t="shared" si="4"/>
        <v>0</v>
      </c>
      <c r="AQ23" s="265"/>
      <c r="AR23" s="265"/>
      <c r="AS23" s="265"/>
      <c r="AT23" s="265"/>
      <c r="AU23" s="265"/>
      <c r="AV23" s="261">
        <f t="shared" si="5"/>
        <v>0</v>
      </c>
      <c r="AW23" s="265"/>
      <c r="AX23" s="265"/>
      <c r="AY23" s="265"/>
      <c r="AZ23" s="265"/>
      <c r="BA23" s="265"/>
      <c r="BB23" s="261">
        <f t="shared" si="6"/>
        <v>0</v>
      </c>
      <c r="BC23" s="265"/>
      <c r="BD23" s="265"/>
      <c r="BE23" s="265"/>
      <c r="BF23" s="265">
        <f t="shared" si="16"/>
        <v>0</v>
      </c>
      <c r="BG23" s="265"/>
      <c r="BH23" s="261">
        <f t="shared" si="7"/>
        <v>0</v>
      </c>
      <c r="BI23" s="265"/>
      <c r="BJ23" s="265"/>
      <c r="BK23" s="265"/>
      <c r="BL23" s="265">
        <f t="shared" si="17"/>
        <v>0</v>
      </c>
      <c r="BM23" s="265"/>
      <c r="BN23" s="261">
        <f t="shared" si="8"/>
        <v>0</v>
      </c>
      <c r="BO23" s="265"/>
      <c r="BP23" s="265"/>
      <c r="BQ23" s="265"/>
      <c r="BR23" s="265"/>
      <c r="BS23" s="265"/>
      <c r="BT23" s="261">
        <f t="shared" si="9"/>
        <v>0</v>
      </c>
      <c r="BU23" s="265"/>
      <c r="BV23" s="265"/>
      <c r="BW23" s="265"/>
      <c r="BX23" s="265"/>
      <c r="BY23" s="266"/>
    </row>
    <row r="24" spans="3:77" s="212" customFormat="1" ht="22.5">
      <c r="C24" s="213"/>
      <c r="D24" s="249" t="s">
        <v>479</v>
      </c>
      <c r="E24" s="254" t="s">
        <v>322</v>
      </c>
      <c r="F24" s="261">
        <f t="shared" si="10"/>
        <v>0</v>
      </c>
      <c r="G24" s="265"/>
      <c r="H24" s="265"/>
      <c r="I24" s="265"/>
      <c r="J24" s="265">
        <v>0</v>
      </c>
      <c r="K24" s="265"/>
      <c r="L24" s="261">
        <f t="shared" si="11"/>
        <v>0</v>
      </c>
      <c r="M24" s="265"/>
      <c r="N24" s="265"/>
      <c r="O24" s="265"/>
      <c r="P24" s="265">
        <v>0</v>
      </c>
      <c r="Q24" s="265"/>
      <c r="R24" s="261">
        <f t="shared" si="12"/>
        <v>0</v>
      </c>
      <c r="S24" s="265"/>
      <c r="T24" s="265"/>
      <c r="U24" s="265"/>
      <c r="V24" s="265"/>
      <c r="W24" s="265"/>
      <c r="X24" s="261">
        <f t="shared" si="13"/>
        <v>0</v>
      </c>
      <c r="Y24" s="265"/>
      <c r="Z24" s="265"/>
      <c r="AA24" s="265"/>
      <c r="AB24" s="265"/>
      <c r="AC24" s="265"/>
      <c r="AD24" s="261">
        <f t="shared" si="14"/>
        <v>0</v>
      </c>
      <c r="AE24" s="265"/>
      <c r="AF24" s="265"/>
      <c r="AG24" s="265"/>
      <c r="AH24" s="265"/>
      <c r="AI24" s="265"/>
      <c r="AJ24" s="261">
        <f t="shared" si="15"/>
        <v>0</v>
      </c>
      <c r="AK24" s="265"/>
      <c r="AL24" s="265"/>
      <c r="AM24" s="265"/>
      <c r="AN24" s="265"/>
      <c r="AO24" s="265"/>
      <c r="AP24" s="261">
        <f t="shared" si="4"/>
        <v>0</v>
      </c>
      <c r="AQ24" s="265"/>
      <c r="AR24" s="265"/>
      <c r="AS24" s="265"/>
      <c r="AT24" s="265"/>
      <c r="AU24" s="265"/>
      <c r="AV24" s="261">
        <f t="shared" si="5"/>
        <v>0</v>
      </c>
      <c r="AW24" s="265"/>
      <c r="AX24" s="265"/>
      <c r="AY24" s="265"/>
      <c r="AZ24" s="265"/>
      <c r="BA24" s="265"/>
      <c r="BB24" s="261">
        <f t="shared" si="6"/>
        <v>0</v>
      </c>
      <c r="BC24" s="265"/>
      <c r="BD24" s="265"/>
      <c r="BE24" s="265"/>
      <c r="BF24" s="265">
        <f t="shared" si="16"/>
        <v>0</v>
      </c>
      <c r="BG24" s="265"/>
      <c r="BH24" s="261">
        <f t="shared" si="7"/>
        <v>0</v>
      </c>
      <c r="BI24" s="265"/>
      <c r="BJ24" s="265"/>
      <c r="BK24" s="265"/>
      <c r="BL24" s="265">
        <f t="shared" si="17"/>
        <v>0</v>
      </c>
      <c r="BM24" s="265"/>
      <c r="BN24" s="261">
        <f t="shared" si="8"/>
        <v>0</v>
      </c>
      <c r="BO24" s="265"/>
      <c r="BP24" s="265"/>
      <c r="BQ24" s="265"/>
      <c r="BR24" s="265"/>
      <c r="BS24" s="265"/>
      <c r="BT24" s="261">
        <f t="shared" si="9"/>
        <v>0</v>
      </c>
      <c r="BU24" s="265"/>
      <c r="BV24" s="265"/>
      <c r="BW24" s="265"/>
      <c r="BX24" s="265"/>
      <c r="BY24" s="266"/>
    </row>
    <row r="25" spans="3:77" s="212" customFormat="1" ht="22.5">
      <c r="C25" s="213"/>
      <c r="D25" s="249" t="s">
        <v>470</v>
      </c>
      <c r="E25" s="254" t="s">
        <v>330</v>
      </c>
      <c r="F25" s="261">
        <f t="shared" si="10"/>
        <v>0</v>
      </c>
      <c r="G25" s="265"/>
      <c r="H25" s="265"/>
      <c r="I25" s="265"/>
      <c r="J25" s="265">
        <v>0</v>
      </c>
      <c r="K25" s="265"/>
      <c r="L25" s="261">
        <f t="shared" si="11"/>
        <v>0</v>
      </c>
      <c r="M25" s="265"/>
      <c r="N25" s="265"/>
      <c r="O25" s="265"/>
      <c r="P25" s="265">
        <v>0</v>
      </c>
      <c r="Q25" s="265"/>
      <c r="R25" s="261">
        <f t="shared" si="12"/>
        <v>0</v>
      </c>
      <c r="S25" s="265"/>
      <c r="T25" s="265"/>
      <c r="U25" s="265"/>
      <c r="V25" s="265"/>
      <c r="W25" s="265"/>
      <c r="X25" s="261">
        <f t="shared" si="13"/>
        <v>0</v>
      </c>
      <c r="Y25" s="265"/>
      <c r="Z25" s="265"/>
      <c r="AA25" s="265"/>
      <c r="AB25" s="265"/>
      <c r="AC25" s="265"/>
      <c r="AD25" s="261">
        <f t="shared" si="14"/>
        <v>0</v>
      </c>
      <c r="AE25" s="265"/>
      <c r="AF25" s="265"/>
      <c r="AG25" s="265"/>
      <c r="AH25" s="265"/>
      <c r="AI25" s="265"/>
      <c r="AJ25" s="261">
        <f t="shared" si="15"/>
        <v>0</v>
      </c>
      <c r="AK25" s="265"/>
      <c r="AL25" s="265"/>
      <c r="AM25" s="265"/>
      <c r="AN25" s="265"/>
      <c r="AO25" s="265"/>
      <c r="AP25" s="261">
        <f t="shared" si="4"/>
        <v>0</v>
      </c>
      <c r="AQ25" s="265"/>
      <c r="AR25" s="265"/>
      <c r="AS25" s="265"/>
      <c r="AT25" s="265"/>
      <c r="AU25" s="265"/>
      <c r="AV25" s="261">
        <f t="shared" si="5"/>
        <v>0</v>
      </c>
      <c r="AW25" s="265"/>
      <c r="AX25" s="265"/>
      <c r="AY25" s="265"/>
      <c r="AZ25" s="265"/>
      <c r="BA25" s="265"/>
      <c r="BB25" s="261">
        <f t="shared" si="6"/>
        <v>0</v>
      </c>
      <c r="BC25" s="265"/>
      <c r="BD25" s="265"/>
      <c r="BE25" s="265"/>
      <c r="BF25" s="265">
        <f t="shared" si="16"/>
        <v>0</v>
      </c>
      <c r="BG25" s="265"/>
      <c r="BH25" s="261">
        <f t="shared" si="7"/>
        <v>0</v>
      </c>
      <c r="BI25" s="265"/>
      <c r="BJ25" s="265"/>
      <c r="BK25" s="265"/>
      <c r="BL25" s="265">
        <f t="shared" si="17"/>
        <v>0</v>
      </c>
      <c r="BM25" s="265"/>
      <c r="BN25" s="261">
        <f t="shared" si="8"/>
        <v>0</v>
      </c>
      <c r="BO25" s="265"/>
      <c r="BP25" s="265"/>
      <c r="BQ25" s="265"/>
      <c r="BR25" s="265"/>
      <c r="BS25" s="265"/>
      <c r="BT25" s="261">
        <f t="shared" si="9"/>
        <v>0</v>
      </c>
      <c r="BU25" s="265"/>
      <c r="BV25" s="265"/>
      <c r="BW25" s="265"/>
      <c r="BX25" s="265"/>
      <c r="BY25" s="266"/>
    </row>
    <row r="26" spans="3:77" s="212" customFormat="1" ht="15" customHeight="1">
      <c r="C26" s="213"/>
      <c r="D26" s="249" t="s">
        <v>212</v>
      </c>
      <c r="E26" s="254" t="s">
        <v>339</v>
      </c>
      <c r="F26" s="261">
        <f t="shared" si="10"/>
        <v>5003.8959999999997</v>
      </c>
      <c r="G26" s="261">
        <f>G16+G24+G25</f>
        <v>0</v>
      </c>
      <c r="H26" s="261">
        <f>H16+H24+H25</f>
        <v>0</v>
      </c>
      <c r="I26" s="261">
        <f>I16+I24+I25</f>
        <v>0</v>
      </c>
      <c r="J26" s="261">
        <f>J16+J24+J25</f>
        <v>5003.8959999999997</v>
      </c>
      <c r="K26" s="261">
        <f>K16+K24+K25</f>
        <v>0</v>
      </c>
      <c r="L26" s="261">
        <f t="shared" si="11"/>
        <v>25619.947519999998</v>
      </c>
      <c r="M26" s="261">
        <f>M16+M24+M25</f>
        <v>0</v>
      </c>
      <c r="N26" s="261">
        <f>N16+N24+N25</f>
        <v>0</v>
      </c>
      <c r="O26" s="261">
        <f>O16+O24+O25</f>
        <v>0</v>
      </c>
      <c r="P26" s="261">
        <f>P16+P24+P25</f>
        <v>25619.947519999998</v>
      </c>
      <c r="Q26" s="261">
        <f>Q16+Q24+Q25</f>
        <v>0</v>
      </c>
      <c r="R26" s="261">
        <f t="shared" si="12"/>
        <v>459.50799999999998</v>
      </c>
      <c r="S26" s="261">
        <f>S16+S24+S25</f>
        <v>0</v>
      </c>
      <c r="T26" s="261">
        <f>T16+T24+T25</f>
        <v>0</v>
      </c>
      <c r="U26" s="261">
        <f>U16+U24+U25</f>
        <v>0</v>
      </c>
      <c r="V26" s="261">
        <f>V16+V24+V25</f>
        <v>459.50799999999998</v>
      </c>
      <c r="W26" s="261">
        <f>W16+W24+W25</f>
        <v>0</v>
      </c>
      <c r="X26" s="261">
        <f t="shared" si="13"/>
        <v>2241.4601200000002</v>
      </c>
      <c r="Y26" s="261">
        <f>Y16+Y24+Y25</f>
        <v>0</v>
      </c>
      <c r="Z26" s="261">
        <f>Z16+Z24+Z25</f>
        <v>0</v>
      </c>
      <c r="AA26" s="261">
        <f>AA16+AA24+AA25</f>
        <v>0</v>
      </c>
      <c r="AB26" s="261">
        <f>AB16+AB24+AB25</f>
        <v>2241.4601200000002</v>
      </c>
      <c r="AC26" s="261">
        <f>AC16+AC24+AC25</f>
        <v>0</v>
      </c>
      <c r="AD26" s="261">
        <f t="shared" si="14"/>
        <v>0</v>
      </c>
      <c r="AE26" s="261">
        <f>AE16+AE24+AE25</f>
        <v>0</v>
      </c>
      <c r="AF26" s="261">
        <f>AF16+AF24+AF25</f>
        <v>0</v>
      </c>
      <c r="AG26" s="261">
        <f>AG16+AG24+AG25</f>
        <v>0</v>
      </c>
      <c r="AH26" s="261">
        <f>AH16+AH24+AH25</f>
        <v>0</v>
      </c>
      <c r="AI26" s="261">
        <f>AI16+AI24+AI25</f>
        <v>0</v>
      </c>
      <c r="AJ26" s="261">
        <f t="shared" si="15"/>
        <v>0</v>
      </c>
      <c r="AK26" s="261">
        <f>AK16+AK24+AK25</f>
        <v>0</v>
      </c>
      <c r="AL26" s="261">
        <f>AL16+AL24+AL25</f>
        <v>0</v>
      </c>
      <c r="AM26" s="261">
        <f>AM16+AM24+AM25</f>
        <v>0</v>
      </c>
      <c r="AN26" s="261">
        <f>AN16+AN24+AN25</f>
        <v>0</v>
      </c>
      <c r="AO26" s="261">
        <f>AO16+AO24+AO25</f>
        <v>0</v>
      </c>
      <c r="AP26" s="261">
        <f t="shared" si="4"/>
        <v>0</v>
      </c>
      <c r="AQ26" s="261">
        <f>AQ16+AQ24+AQ25</f>
        <v>0</v>
      </c>
      <c r="AR26" s="261">
        <f>AR16+AR24+AR25</f>
        <v>0</v>
      </c>
      <c r="AS26" s="261">
        <f>AS16+AS24+AS25</f>
        <v>0</v>
      </c>
      <c r="AT26" s="261">
        <f>AT16+AT24+AT25</f>
        <v>0</v>
      </c>
      <c r="AU26" s="261">
        <f>AU16+AU24+AU25</f>
        <v>0</v>
      </c>
      <c r="AV26" s="261">
        <f t="shared" si="5"/>
        <v>0</v>
      </c>
      <c r="AW26" s="261">
        <f>AW16+AW24+AW25</f>
        <v>0</v>
      </c>
      <c r="AX26" s="261">
        <f>AX16+AX24+AX25</f>
        <v>0</v>
      </c>
      <c r="AY26" s="261">
        <f>AY16+AY24+AY25</f>
        <v>0</v>
      </c>
      <c r="AZ26" s="261">
        <f>AZ16+AZ24+AZ25</f>
        <v>0</v>
      </c>
      <c r="BA26" s="261">
        <f>BA16+BA24+BA25</f>
        <v>0</v>
      </c>
      <c r="BB26" s="261">
        <f t="shared" si="6"/>
        <v>5463.4039999999995</v>
      </c>
      <c r="BC26" s="261">
        <f>BC16+BC24+BC25</f>
        <v>0</v>
      </c>
      <c r="BD26" s="261">
        <f>BD16+BD24+BD25</f>
        <v>0</v>
      </c>
      <c r="BE26" s="261">
        <f>BE16+BE24+BE25</f>
        <v>0</v>
      </c>
      <c r="BF26" s="261">
        <f>BF16+BF24+BF25</f>
        <v>5463.4039999999995</v>
      </c>
      <c r="BG26" s="261">
        <f>BG16+BG24+BG25</f>
        <v>0</v>
      </c>
      <c r="BH26" s="261">
        <f t="shared" si="7"/>
        <v>27861.407639999998</v>
      </c>
      <c r="BI26" s="261">
        <f>BI16+BI24+BI25</f>
        <v>0</v>
      </c>
      <c r="BJ26" s="261">
        <f>BJ16+BJ24+BJ25</f>
        <v>0</v>
      </c>
      <c r="BK26" s="261">
        <f>BK16+BK24+BK25</f>
        <v>0</v>
      </c>
      <c r="BL26" s="261">
        <f>BL16+BL24+BL25</f>
        <v>27861.407639999998</v>
      </c>
      <c r="BM26" s="261">
        <f>BM16+BM24+BM25</f>
        <v>0</v>
      </c>
      <c r="BN26" s="261">
        <f t="shared" si="8"/>
        <v>0</v>
      </c>
      <c r="BO26" s="261">
        <f>BO16+BO24+BO25</f>
        <v>0</v>
      </c>
      <c r="BP26" s="261">
        <f>BP16+BP24+BP25</f>
        <v>0</v>
      </c>
      <c r="BQ26" s="261">
        <f>BQ16+BQ24+BQ25</f>
        <v>0</v>
      </c>
      <c r="BR26" s="261">
        <f>BR16+BR24+BR25</f>
        <v>0</v>
      </c>
      <c r="BS26" s="261">
        <f>BS16+BS24+BS25</f>
        <v>0</v>
      </c>
      <c r="BT26" s="261">
        <f t="shared" si="9"/>
        <v>0</v>
      </c>
      <c r="BU26" s="261">
        <f>BU16+BU24+BU25</f>
        <v>0</v>
      </c>
      <c r="BV26" s="261">
        <f>BV16+BV24+BV25</f>
        <v>0</v>
      </c>
      <c r="BW26" s="261">
        <f>BW16+BW24+BW25</f>
        <v>0</v>
      </c>
      <c r="BX26" s="261">
        <f>BX16+BX24+BX25</f>
        <v>0</v>
      </c>
      <c r="BY26" s="262">
        <f>BY16+BY24+BY25</f>
        <v>0</v>
      </c>
    </row>
    <row r="27" spans="3:77"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64"/>
      <c r="AB27" s="164"/>
      <c r="AC27" s="164"/>
      <c r="AD27" s="164"/>
      <c r="AE27" s="164"/>
      <c r="AF27" s="164"/>
      <c r="AG27" s="164"/>
      <c r="AH27" s="164"/>
      <c r="AI27" s="164"/>
      <c r="AJ27" s="164"/>
      <c r="AK27" s="164"/>
      <c r="AL27" s="164"/>
      <c r="AM27" s="164"/>
      <c r="AN27" s="164"/>
      <c r="AO27" s="164"/>
      <c r="AP27" s="164"/>
      <c r="AQ27" s="164"/>
      <c r="AR27" s="164"/>
      <c r="AS27" s="164"/>
      <c r="AT27" s="164"/>
      <c r="AU27" s="164"/>
      <c r="AV27" s="164"/>
      <c r="AW27" s="164"/>
      <c r="AX27" s="164"/>
      <c r="AY27" s="164"/>
      <c r="AZ27" s="164"/>
      <c r="BA27" s="164"/>
      <c r="BB27" s="164"/>
      <c r="BC27" s="164"/>
      <c r="BD27" s="164"/>
      <c r="BE27" s="164"/>
      <c r="BF27" s="164"/>
      <c r="BG27" s="164"/>
      <c r="BH27" s="164"/>
      <c r="BI27" s="164"/>
      <c r="BJ27" s="164"/>
      <c r="BK27" s="164"/>
      <c r="BL27" s="164"/>
      <c r="BM27" s="164"/>
      <c r="BN27" s="164"/>
      <c r="BO27" s="164"/>
      <c r="BP27" s="164"/>
      <c r="BQ27" s="164"/>
      <c r="BR27" s="164"/>
      <c r="BS27" s="164"/>
      <c r="BT27" s="164"/>
      <c r="BU27" s="164"/>
      <c r="BV27" s="164"/>
      <c r="BW27" s="164"/>
      <c r="BX27" s="164"/>
      <c r="BY27" s="164"/>
    </row>
  </sheetData>
  <sheetProtection password="81D4" sheet="1" objects="1" scenarios="1" formatColumns="0" formatRows="0" autoFilter="0"/>
  <mergeCells count="39">
    <mergeCell ref="BI13:BM13"/>
    <mergeCell ref="BN13:BN14"/>
    <mergeCell ref="BO13:BS13"/>
    <mergeCell ref="BT13:BT14"/>
    <mergeCell ref="BU13:BY13"/>
    <mergeCell ref="BH13:BH14"/>
    <mergeCell ref="Y13:AC13"/>
    <mergeCell ref="AD13:AD14"/>
    <mergeCell ref="AE13:AI13"/>
    <mergeCell ref="AJ13:AJ14"/>
    <mergeCell ref="AK13:AO13"/>
    <mergeCell ref="AP13:AP14"/>
    <mergeCell ref="AQ13:AU13"/>
    <mergeCell ref="AV13:AV14"/>
    <mergeCell ref="AW13:BA13"/>
    <mergeCell ref="BB13:BB14"/>
    <mergeCell ref="BC13:BG13"/>
    <mergeCell ref="BH12:BM12"/>
    <mergeCell ref="BN12:BS12"/>
    <mergeCell ref="BT12:BY12"/>
    <mergeCell ref="F13:F14"/>
    <mergeCell ref="G13:K13"/>
    <mergeCell ref="L13:L14"/>
    <mergeCell ref="M13:Q13"/>
    <mergeCell ref="R13:R14"/>
    <mergeCell ref="S13:W13"/>
    <mergeCell ref="X13:X14"/>
    <mergeCell ref="X12:AC12"/>
    <mergeCell ref="AD12:AI12"/>
    <mergeCell ref="AJ12:AO12"/>
    <mergeCell ref="AP12:AU12"/>
    <mergeCell ref="AV12:BA12"/>
    <mergeCell ref="BB12:BG12"/>
    <mergeCell ref="R12:W12"/>
    <mergeCell ref="D11:J11"/>
    <mergeCell ref="D12:D14"/>
    <mergeCell ref="E12:E14"/>
    <mergeCell ref="F12:K12"/>
    <mergeCell ref="L12:Q12"/>
  </mergeCells>
  <dataValidations count="1">
    <dataValidation type="decimal" allowBlank="1" showErrorMessage="1" errorTitle="Ошибка" error="Допускается ввод только действительных чисел!" sqref="WVN983045:WYG983055 JB16:LU26 SX16:VQ26 ACT16:AFM26 AMP16:API26 AWL16:AZE26 BGH16:BJA26 BQD16:BSW26 BZZ16:CCS26 CJV16:CMO26 CTR16:CWK26 DDN16:DGG26 DNJ16:DQC26 DXF16:DZY26 EHB16:EJU26 EQX16:ETQ26 FAT16:FDM26 FKP16:FNI26 FUL16:FXE26 GEH16:GHA26 GOD16:GQW26 GXZ16:HAS26 HHV16:HKO26 HRR16:HUK26 IBN16:IEG26 ILJ16:IOC26 IVF16:IXY26 JFB16:JHU26 JOX16:JRQ26 JYT16:KBM26 KIP16:KLI26 KSL16:KVE26 LCH16:LFA26 LMD16:LOW26 LVZ16:LYS26 MFV16:MIO26 MPR16:MSK26 MZN16:NCG26 NJJ16:NMC26 NTF16:NVY26 ODB16:OFU26 OMX16:OPQ26 OWT16:OZM26 PGP16:PJI26 PQL16:PTE26 QAH16:QDA26 QKD16:QMW26 QTZ16:QWS26 RDV16:RGO26 RNR16:RQK26 RXN16:SAG26 SHJ16:SKC26 SRF16:STY26 TBB16:TDU26 TKX16:TNQ26 TUT16:TXM26 UEP16:UHI26 UOL16:URE26 UYH16:VBA26 VID16:VKW26 VRZ16:VUS26 WBV16:WEO26 WLR16:WOK26 WVN16:WYG26 F65541:BY65551 JB65541:LU65551 SX65541:VQ65551 ACT65541:AFM65551 AMP65541:API65551 AWL65541:AZE65551 BGH65541:BJA65551 BQD65541:BSW65551 BZZ65541:CCS65551 CJV65541:CMO65551 CTR65541:CWK65551 DDN65541:DGG65551 DNJ65541:DQC65551 DXF65541:DZY65551 EHB65541:EJU65551 EQX65541:ETQ65551 FAT65541:FDM65551 FKP65541:FNI65551 FUL65541:FXE65551 GEH65541:GHA65551 GOD65541:GQW65551 GXZ65541:HAS65551 HHV65541:HKO65551 HRR65541:HUK65551 IBN65541:IEG65551 ILJ65541:IOC65551 IVF65541:IXY65551 JFB65541:JHU65551 JOX65541:JRQ65551 JYT65541:KBM65551 KIP65541:KLI65551 KSL65541:KVE65551 LCH65541:LFA65551 LMD65541:LOW65551 LVZ65541:LYS65551 MFV65541:MIO65551 MPR65541:MSK65551 MZN65541:NCG65551 NJJ65541:NMC65551 NTF65541:NVY65551 ODB65541:OFU65551 OMX65541:OPQ65551 OWT65541:OZM65551 PGP65541:PJI65551 PQL65541:PTE65551 QAH65541:QDA65551 QKD65541:QMW65551 QTZ65541:QWS65551 RDV65541:RGO65551 RNR65541:RQK65551 RXN65541:SAG65551 SHJ65541:SKC65551 SRF65541:STY65551 TBB65541:TDU65551 TKX65541:TNQ65551 TUT65541:TXM65551 UEP65541:UHI65551 UOL65541:URE65551 UYH65541:VBA65551 VID65541:VKW65551 VRZ65541:VUS65551 WBV65541:WEO65551 WLR65541:WOK65551 WVN65541:WYG65551 F131077:BY131087 JB131077:LU131087 SX131077:VQ131087 ACT131077:AFM131087 AMP131077:API131087 AWL131077:AZE131087 BGH131077:BJA131087 BQD131077:BSW131087 BZZ131077:CCS131087 CJV131077:CMO131087 CTR131077:CWK131087 DDN131077:DGG131087 DNJ131077:DQC131087 DXF131077:DZY131087 EHB131077:EJU131087 EQX131077:ETQ131087 FAT131077:FDM131087 FKP131077:FNI131087 FUL131077:FXE131087 GEH131077:GHA131087 GOD131077:GQW131087 GXZ131077:HAS131087 HHV131077:HKO131087 HRR131077:HUK131087 IBN131077:IEG131087 ILJ131077:IOC131087 IVF131077:IXY131087 JFB131077:JHU131087 JOX131077:JRQ131087 JYT131077:KBM131087 KIP131077:KLI131087 KSL131077:KVE131087 LCH131077:LFA131087 LMD131077:LOW131087 LVZ131077:LYS131087 MFV131077:MIO131087 MPR131077:MSK131087 MZN131077:NCG131087 NJJ131077:NMC131087 NTF131077:NVY131087 ODB131077:OFU131087 OMX131077:OPQ131087 OWT131077:OZM131087 PGP131077:PJI131087 PQL131077:PTE131087 QAH131077:QDA131087 QKD131077:QMW131087 QTZ131077:QWS131087 RDV131077:RGO131087 RNR131077:RQK131087 RXN131077:SAG131087 SHJ131077:SKC131087 SRF131077:STY131087 TBB131077:TDU131087 TKX131077:TNQ131087 TUT131077:TXM131087 UEP131077:UHI131087 UOL131077:URE131087 UYH131077:VBA131087 VID131077:VKW131087 VRZ131077:VUS131087 WBV131077:WEO131087 WLR131077:WOK131087 WVN131077:WYG131087 F196613:BY196623 JB196613:LU196623 SX196613:VQ196623 ACT196613:AFM196623 AMP196613:API196623 AWL196613:AZE196623 BGH196613:BJA196623 BQD196613:BSW196623 BZZ196613:CCS196623 CJV196613:CMO196623 CTR196613:CWK196623 DDN196613:DGG196623 DNJ196613:DQC196623 DXF196613:DZY196623 EHB196613:EJU196623 EQX196613:ETQ196623 FAT196613:FDM196623 FKP196613:FNI196623 FUL196613:FXE196623 GEH196613:GHA196623 GOD196613:GQW196623 GXZ196613:HAS196623 HHV196613:HKO196623 HRR196613:HUK196623 IBN196613:IEG196623 ILJ196613:IOC196623 IVF196613:IXY196623 JFB196613:JHU196623 JOX196613:JRQ196623 JYT196613:KBM196623 KIP196613:KLI196623 KSL196613:KVE196623 LCH196613:LFA196623 LMD196613:LOW196623 LVZ196613:LYS196623 MFV196613:MIO196623 MPR196613:MSK196623 MZN196613:NCG196623 NJJ196613:NMC196623 NTF196613:NVY196623 ODB196613:OFU196623 OMX196613:OPQ196623 OWT196613:OZM196623 PGP196613:PJI196623 PQL196613:PTE196623 QAH196613:QDA196623 QKD196613:QMW196623 QTZ196613:QWS196623 RDV196613:RGO196623 RNR196613:RQK196623 RXN196613:SAG196623 SHJ196613:SKC196623 SRF196613:STY196623 TBB196613:TDU196623 TKX196613:TNQ196623 TUT196613:TXM196623 UEP196613:UHI196623 UOL196613:URE196623 UYH196613:VBA196623 VID196613:VKW196623 VRZ196613:VUS196623 WBV196613:WEO196623 WLR196613:WOK196623 WVN196613:WYG196623 F262149:BY262159 JB262149:LU262159 SX262149:VQ262159 ACT262149:AFM262159 AMP262149:API262159 AWL262149:AZE262159 BGH262149:BJA262159 BQD262149:BSW262159 BZZ262149:CCS262159 CJV262149:CMO262159 CTR262149:CWK262159 DDN262149:DGG262159 DNJ262149:DQC262159 DXF262149:DZY262159 EHB262149:EJU262159 EQX262149:ETQ262159 FAT262149:FDM262159 FKP262149:FNI262159 FUL262149:FXE262159 GEH262149:GHA262159 GOD262149:GQW262159 GXZ262149:HAS262159 HHV262149:HKO262159 HRR262149:HUK262159 IBN262149:IEG262159 ILJ262149:IOC262159 IVF262149:IXY262159 JFB262149:JHU262159 JOX262149:JRQ262159 JYT262149:KBM262159 KIP262149:KLI262159 KSL262149:KVE262159 LCH262149:LFA262159 LMD262149:LOW262159 LVZ262149:LYS262159 MFV262149:MIO262159 MPR262149:MSK262159 MZN262149:NCG262159 NJJ262149:NMC262159 NTF262149:NVY262159 ODB262149:OFU262159 OMX262149:OPQ262159 OWT262149:OZM262159 PGP262149:PJI262159 PQL262149:PTE262159 QAH262149:QDA262159 QKD262149:QMW262159 QTZ262149:QWS262159 RDV262149:RGO262159 RNR262149:RQK262159 RXN262149:SAG262159 SHJ262149:SKC262159 SRF262149:STY262159 TBB262149:TDU262159 TKX262149:TNQ262159 TUT262149:TXM262159 UEP262149:UHI262159 UOL262149:URE262159 UYH262149:VBA262159 VID262149:VKW262159 VRZ262149:VUS262159 WBV262149:WEO262159 WLR262149:WOK262159 WVN262149:WYG262159 F327685:BY327695 JB327685:LU327695 SX327685:VQ327695 ACT327685:AFM327695 AMP327685:API327695 AWL327685:AZE327695 BGH327685:BJA327695 BQD327685:BSW327695 BZZ327685:CCS327695 CJV327685:CMO327695 CTR327685:CWK327695 DDN327685:DGG327695 DNJ327685:DQC327695 DXF327685:DZY327695 EHB327685:EJU327695 EQX327685:ETQ327695 FAT327685:FDM327695 FKP327685:FNI327695 FUL327685:FXE327695 GEH327685:GHA327695 GOD327685:GQW327695 GXZ327685:HAS327695 HHV327685:HKO327695 HRR327685:HUK327695 IBN327685:IEG327695 ILJ327685:IOC327695 IVF327685:IXY327695 JFB327685:JHU327695 JOX327685:JRQ327695 JYT327685:KBM327695 KIP327685:KLI327695 KSL327685:KVE327695 LCH327685:LFA327695 LMD327685:LOW327695 LVZ327685:LYS327695 MFV327685:MIO327695 MPR327685:MSK327695 MZN327685:NCG327695 NJJ327685:NMC327695 NTF327685:NVY327695 ODB327685:OFU327695 OMX327685:OPQ327695 OWT327685:OZM327695 PGP327685:PJI327695 PQL327685:PTE327695 QAH327685:QDA327695 QKD327685:QMW327695 QTZ327685:QWS327695 RDV327685:RGO327695 RNR327685:RQK327695 RXN327685:SAG327695 SHJ327685:SKC327695 SRF327685:STY327695 TBB327685:TDU327695 TKX327685:TNQ327695 TUT327685:TXM327695 UEP327685:UHI327695 UOL327685:URE327695 UYH327685:VBA327695 VID327685:VKW327695 VRZ327685:VUS327695 WBV327685:WEO327695 WLR327685:WOK327695 WVN327685:WYG327695 F393221:BY393231 JB393221:LU393231 SX393221:VQ393231 ACT393221:AFM393231 AMP393221:API393231 AWL393221:AZE393231 BGH393221:BJA393231 BQD393221:BSW393231 BZZ393221:CCS393231 CJV393221:CMO393231 CTR393221:CWK393231 DDN393221:DGG393231 DNJ393221:DQC393231 DXF393221:DZY393231 EHB393221:EJU393231 EQX393221:ETQ393231 FAT393221:FDM393231 FKP393221:FNI393231 FUL393221:FXE393231 GEH393221:GHA393231 GOD393221:GQW393231 GXZ393221:HAS393231 HHV393221:HKO393231 HRR393221:HUK393231 IBN393221:IEG393231 ILJ393221:IOC393231 IVF393221:IXY393231 JFB393221:JHU393231 JOX393221:JRQ393231 JYT393221:KBM393231 KIP393221:KLI393231 KSL393221:KVE393231 LCH393221:LFA393231 LMD393221:LOW393231 LVZ393221:LYS393231 MFV393221:MIO393231 MPR393221:MSK393231 MZN393221:NCG393231 NJJ393221:NMC393231 NTF393221:NVY393231 ODB393221:OFU393231 OMX393221:OPQ393231 OWT393221:OZM393231 PGP393221:PJI393231 PQL393221:PTE393231 QAH393221:QDA393231 QKD393221:QMW393231 QTZ393221:QWS393231 RDV393221:RGO393231 RNR393221:RQK393231 RXN393221:SAG393231 SHJ393221:SKC393231 SRF393221:STY393231 TBB393221:TDU393231 TKX393221:TNQ393231 TUT393221:TXM393231 UEP393221:UHI393231 UOL393221:URE393231 UYH393221:VBA393231 VID393221:VKW393231 VRZ393221:VUS393231 WBV393221:WEO393231 WLR393221:WOK393231 WVN393221:WYG393231 F458757:BY458767 JB458757:LU458767 SX458757:VQ458767 ACT458757:AFM458767 AMP458757:API458767 AWL458757:AZE458767 BGH458757:BJA458767 BQD458757:BSW458767 BZZ458757:CCS458767 CJV458757:CMO458767 CTR458757:CWK458767 DDN458757:DGG458767 DNJ458757:DQC458767 DXF458757:DZY458767 EHB458757:EJU458767 EQX458757:ETQ458767 FAT458757:FDM458767 FKP458757:FNI458767 FUL458757:FXE458767 GEH458757:GHA458767 GOD458757:GQW458767 GXZ458757:HAS458767 HHV458757:HKO458767 HRR458757:HUK458767 IBN458757:IEG458767 ILJ458757:IOC458767 IVF458757:IXY458767 JFB458757:JHU458767 JOX458757:JRQ458767 JYT458757:KBM458767 KIP458757:KLI458767 KSL458757:KVE458767 LCH458757:LFA458767 LMD458757:LOW458767 LVZ458757:LYS458767 MFV458757:MIO458767 MPR458757:MSK458767 MZN458757:NCG458767 NJJ458757:NMC458767 NTF458757:NVY458767 ODB458757:OFU458767 OMX458757:OPQ458767 OWT458757:OZM458767 PGP458757:PJI458767 PQL458757:PTE458767 QAH458757:QDA458767 QKD458757:QMW458767 QTZ458757:QWS458767 RDV458757:RGO458767 RNR458757:RQK458767 RXN458757:SAG458767 SHJ458757:SKC458767 SRF458757:STY458767 TBB458757:TDU458767 TKX458757:TNQ458767 TUT458757:TXM458767 UEP458757:UHI458767 UOL458757:URE458767 UYH458757:VBA458767 VID458757:VKW458767 VRZ458757:VUS458767 WBV458757:WEO458767 WLR458757:WOK458767 WVN458757:WYG458767 F524293:BY524303 JB524293:LU524303 SX524293:VQ524303 ACT524293:AFM524303 AMP524293:API524303 AWL524293:AZE524303 BGH524293:BJA524303 BQD524293:BSW524303 BZZ524293:CCS524303 CJV524293:CMO524303 CTR524293:CWK524303 DDN524293:DGG524303 DNJ524293:DQC524303 DXF524293:DZY524303 EHB524293:EJU524303 EQX524293:ETQ524303 FAT524293:FDM524303 FKP524293:FNI524303 FUL524293:FXE524303 GEH524293:GHA524303 GOD524293:GQW524303 GXZ524293:HAS524303 HHV524293:HKO524303 HRR524293:HUK524303 IBN524293:IEG524303 ILJ524293:IOC524303 IVF524293:IXY524303 JFB524293:JHU524303 JOX524293:JRQ524303 JYT524293:KBM524303 KIP524293:KLI524303 KSL524293:KVE524303 LCH524293:LFA524303 LMD524293:LOW524303 LVZ524293:LYS524303 MFV524293:MIO524303 MPR524293:MSK524303 MZN524293:NCG524303 NJJ524293:NMC524303 NTF524293:NVY524303 ODB524293:OFU524303 OMX524293:OPQ524303 OWT524293:OZM524303 PGP524293:PJI524303 PQL524293:PTE524303 QAH524293:QDA524303 QKD524293:QMW524303 QTZ524293:QWS524303 RDV524293:RGO524303 RNR524293:RQK524303 RXN524293:SAG524303 SHJ524293:SKC524303 SRF524293:STY524303 TBB524293:TDU524303 TKX524293:TNQ524303 TUT524293:TXM524303 UEP524293:UHI524303 UOL524293:URE524303 UYH524293:VBA524303 VID524293:VKW524303 VRZ524293:VUS524303 WBV524293:WEO524303 WLR524293:WOK524303 WVN524293:WYG524303 F589829:BY589839 JB589829:LU589839 SX589829:VQ589839 ACT589829:AFM589839 AMP589829:API589839 AWL589829:AZE589839 BGH589829:BJA589839 BQD589829:BSW589839 BZZ589829:CCS589839 CJV589829:CMO589839 CTR589829:CWK589839 DDN589829:DGG589839 DNJ589829:DQC589839 DXF589829:DZY589839 EHB589829:EJU589839 EQX589829:ETQ589839 FAT589829:FDM589839 FKP589829:FNI589839 FUL589829:FXE589839 GEH589829:GHA589839 GOD589829:GQW589839 GXZ589829:HAS589839 HHV589829:HKO589839 HRR589829:HUK589839 IBN589829:IEG589839 ILJ589829:IOC589839 IVF589829:IXY589839 JFB589829:JHU589839 JOX589829:JRQ589839 JYT589829:KBM589839 KIP589829:KLI589839 KSL589829:KVE589839 LCH589829:LFA589839 LMD589829:LOW589839 LVZ589829:LYS589839 MFV589829:MIO589839 MPR589829:MSK589839 MZN589829:NCG589839 NJJ589829:NMC589839 NTF589829:NVY589839 ODB589829:OFU589839 OMX589829:OPQ589839 OWT589829:OZM589839 PGP589829:PJI589839 PQL589829:PTE589839 QAH589829:QDA589839 QKD589829:QMW589839 QTZ589829:QWS589839 RDV589829:RGO589839 RNR589829:RQK589839 RXN589829:SAG589839 SHJ589829:SKC589839 SRF589829:STY589839 TBB589829:TDU589839 TKX589829:TNQ589839 TUT589829:TXM589839 UEP589829:UHI589839 UOL589829:URE589839 UYH589829:VBA589839 VID589829:VKW589839 VRZ589829:VUS589839 WBV589829:WEO589839 WLR589829:WOK589839 WVN589829:WYG589839 F655365:BY655375 JB655365:LU655375 SX655365:VQ655375 ACT655365:AFM655375 AMP655365:API655375 AWL655365:AZE655375 BGH655365:BJA655375 BQD655365:BSW655375 BZZ655365:CCS655375 CJV655365:CMO655375 CTR655365:CWK655375 DDN655365:DGG655375 DNJ655365:DQC655375 DXF655365:DZY655375 EHB655365:EJU655375 EQX655365:ETQ655375 FAT655365:FDM655375 FKP655365:FNI655375 FUL655365:FXE655375 GEH655365:GHA655375 GOD655365:GQW655375 GXZ655365:HAS655375 HHV655365:HKO655375 HRR655365:HUK655375 IBN655365:IEG655375 ILJ655365:IOC655375 IVF655365:IXY655375 JFB655365:JHU655375 JOX655365:JRQ655375 JYT655365:KBM655375 KIP655365:KLI655375 KSL655365:KVE655375 LCH655365:LFA655375 LMD655365:LOW655375 LVZ655365:LYS655375 MFV655365:MIO655375 MPR655365:MSK655375 MZN655365:NCG655375 NJJ655365:NMC655375 NTF655365:NVY655375 ODB655365:OFU655375 OMX655365:OPQ655375 OWT655365:OZM655375 PGP655365:PJI655375 PQL655365:PTE655375 QAH655365:QDA655375 QKD655365:QMW655375 QTZ655365:QWS655375 RDV655365:RGO655375 RNR655365:RQK655375 RXN655365:SAG655375 SHJ655365:SKC655375 SRF655365:STY655375 TBB655365:TDU655375 TKX655365:TNQ655375 TUT655365:TXM655375 UEP655365:UHI655375 UOL655365:URE655375 UYH655365:VBA655375 VID655365:VKW655375 VRZ655365:VUS655375 WBV655365:WEO655375 WLR655365:WOK655375 WVN655365:WYG655375 F720901:BY720911 JB720901:LU720911 SX720901:VQ720911 ACT720901:AFM720911 AMP720901:API720911 AWL720901:AZE720911 BGH720901:BJA720911 BQD720901:BSW720911 BZZ720901:CCS720911 CJV720901:CMO720911 CTR720901:CWK720911 DDN720901:DGG720911 DNJ720901:DQC720911 DXF720901:DZY720911 EHB720901:EJU720911 EQX720901:ETQ720911 FAT720901:FDM720911 FKP720901:FNI720911 FUL720901:FXE720911 GEH720901:GHA720911 GOD720901:GQW720911 GXZ720901:HAS720911 HHV720901:HKO720911 HRR720901:HUK720911 IBN720901:IEG720911 ILJ720901:IOC720911 IVF720901:IXY720911 JFB720901:JHU720911 JOX720901:JRQ720911 JYT720901:KBM720911 KIP720901:KLI720911 KSL720901:KVE720911 LCH720901:LFA720911 LMD720901:LOW720911 LVZ720901:LYS720911 MFV720901:MIO720911 MPR720901:MSK720911 MZN720901:NCG720911 NJJ720901:NMC720911 NTF720901:NVY720911 ODB720901:OFU720911 OMX720901:OPQ720911 OWT720901:OZM720911 PGP720901:PJI720911 PQL720901:PTE720911 QAH720901:QDA720911 QKD720901:QMW720911 QTZ720901:QWS720911 RDV720901:RGO720911 RNR720901:RQK720911 RXN720901:SAG720911 SHJ720901:SKC720911 SRF720901:STY720911 TBB720901:TDU720911 TKX720901:TNQ720911 TUT720901:TXM720911 UEP720901:UHI720911 UOL720901:URE720911 UYH720901:VBA720911 VID720901:VKW720911 VRZ720901:VUS720911 WBV720901:WEO720911 WLR720901:WOK720911 WVN720901:WYG720911 F786437:BY786447 JB786437:LU786447 SX786437:VQ786447 ACT786437:AFM786447 AMP786437:API786447 AWL786437:AZE786447 BGH786437:BJA786447 BQD786437:BSW786447 BZZ786437:CCS786447 CJV786437:CMO786447 CTR786437:CWK786447 DDN786437:DGG786447 DNJ786437:DQC786447 DXF786437:DZY786447 EHB786437:EJU786447 EQX786437:ETQ786447 FAT786437:FDM786447 FKP786437:FNI786447 FUL786437:FXE786447 GEH786437:GHA786447 GOD786437:GQW786447 GXZ786437:HAS786447 HHV786437:HKO786447 HRR786437:HUK786447 IBN786437:IEG786447 ILJ786437:IOC786447 IVF786437:IXY786447 JFB786437:JHU786447 JOX786437:JRQ786447 JYT786437:KBM786447 KIP786437:KLI786447 KSL786437:KVE786447 LCH786437:LFA786447 LMD786437:LOW786447 LVZ786437:LYS786447 MFV786437:MIO786447 MPR786437:MSK786447 MZN786437:NCG786447 NJJ786437:NMC786447 NTF786437:NVY786447 ODB786437:OFU786447 OMX786437:OPQ786447 OWT786437:OZM786447 PGP786437:PJI786447 PQL786437:PTE786447 QAH786437:QDA786447 QKD786437:QMW786447 QTZ786437:QWS786447 RDV786437:RGO786447 RNR786437:RQK786447 RXN786437:SAG786447 SHJ786437:SKC786447 SRF786437:STY786447 TBB786437:TDU786447 TKX786437:TNQ786447 TUT786437:TXM786447 UEP786437:UHI786447 UOL786437:URE786447 UYH786437:VBA786447 VID786437:VKW786447 VRZ786437:VUS786447 WBV786437:WEO786447 WLR786437:WOK786447 WVN786437:WYG786447 F851973:BY851983 JB851973:LU851983 SX851973:VQ851983 ACT851973:AFM851983 AMP851973:API851983 AWL851973:AZE851983 BGH851973:BJA851983 BQD851973:BSW851983 BZZ851973:CCS851983 CJV851973:CMO851983 CTR851973:CWK851983 DDN851973:DGG851983 DNJ851973:DQC851983 DXF851973:DZY851983 EHB851973:EJU851983 EQX851973:ETQ851983 FAT851973:FDM851983 FKP851973:FNI851983 FUL851973:FXE851983 GEH851973:GHA851983 GOD851973:GQW851983 GXZ851973:HAS851983 HHV851973:HKO851983 HRR851973:HUK851983 IBN851973:IEG851983 ILJ851973:IOC851983 IVF851973:IXY851983 JFB851973:JHU851983 JOX851973:JRQ851983 JYT851973:KBM851983 KIP851973:KLI851983 KSL851973:KVE851983 LCH851973:LFA851983 LMD851973:LOW851983 LVZ851973:LYS851983 MFV851973:MIO851983 MPR851973:MSK851983 MZN851973:NCG851983 NJJ851973:NMC851983 NTF851973:NVY851983 ODB851973:OFU851983 OMX851973:OPQ851983 OWT851973:OZM851983 PGP851973:PJI851983 PQL851973:PTE851983 QAH851973:QDA851983 QKD851973:QMW851983 QTZ851973:QWS851983 RDV851973:RGO851983 RNR851973:RQK851983 RXN851973:SAG851983 SHJ851973:SKC851983 SRF851973:STY851983 TBB851973:TDU851983 TKX851973:TNQ851983 TUT851973:TXM851983 UEP851973:UHI851983 UOL851973:URE851983 UYH851973:VBA851983 VID851973:VKW851983 VRZ851973:VUS851983 WBV851973:WEO851983 WLR851973:WOK851983 WVN851973:WYG851983 F917509:BY917519 JB917509:LU917519 SX917509:VQ917519 ACT917509:AFM917519 AMP917509:API917519 AWL917509:AZE917519 BGH917509:BJA917519 BQD917509:BSW917519 BZZ917509:CCS917519 CJV917509:CMO917519 CTR917509:CWK917519 DDN917509:DGG917519 DNJ917509:DQC917519 DXF917509:DZY917519 EHB917509:EJU917519 EQX917509:ETQ917519 FAT917509:FDM917519 FKP917509:FNI917519 FUL917509:FXE917519 GEH917509:GHA917519 GOD917509:GQW917519 GXZ917509:HAS917519 HHV917509:HKO917519 HRR917509:HUK917519 IBN917509:IEG917519 ILJ917509:IOC917519 IVF917509:IXY917519 JFB917509:JHU917519 JOX917509:JRQ917519 JYT917509:KBM917519 KIP917509:KLI917519 KSL917509:KVE917519 LCH917509:LFA917519 LMD917509:LOW917519 LVZ917509:LYS917519 MFV917509:MIO917519 MPR917509:MSK917519 MZN917509:NCG917519 NJJ917509:NMC917519 NTF917509:NVY917519 ODB917509:OFU917519 OMX917509:OPQ917519 OWT917509:OZM917519 PGP917509:PJI917519 PQL917509:PTE917519 QAH917509:QDA917519 QKD917509:QMW917519 QTZ917509:QWS917519 RDV917509:RGO917519 RNR917509:RQK917519 RXN917509:SAG917519 SHJ917509:SKC917519 SRF917509:STY917519 TBB917509:TDU917519 TKX917509:TNQ917519 TUT917509:TXM917519 UEP917509:UHI917519 UOL917509:URE917519 UYH917509:VBA917519 VID917509:VKW917519 VRZ917509:VUS917519 WBV917509:WEO917519 WLR917509:WOK917519 WVN917509:WYG917519 F983045:BY983055 JB983045:LU983055 SX983045:VQ983055 ACT983045:AFM983055 AMP983045:API983055 AWL983045:AZE983055 BGH983045:BJA983055 BQD983045:BSW983055 BZZ983045:CCS983055 CJV983045:CMO983055 CTR983045:CWK983055 DDN983045:DGG983055 DNJ983045:DQC983055 DXF983045:DZY983055 EHB983045:EJU983055 EQX983045:ETQ983055 FAT983045:FDM983055 FKP983045:FNI983055 FUL983045:FXE983055 GEH983045:GHA983055 GOD983045:GQW983055 GXZ983045:HAS983055 HHV983045:HKO983055 HRR983045:HUK983055 IBN983045:IEG983055 ILJ983045:IOC983055 IVF983045:IXY983055 JFB983045:JHU983055 JOX983045:JRQ983055 JYT983045:KBM983055 KIP983045:KLI983055 KSL983045:KVE983055 LCH983045:LFA983055 LMD983045:LOW983055 LVZ983045:LYS983055 MFV983045:MIO983055 MPR983045:MSK983055 MZN983045:NCG983055 NJJ983045:NMC983055 NTF983045:NVY983055 ODB983045:OFU983055 OMX983045:OPQ983055 OWT983045:OZM983055 PGP983045:PJI983055 PQL983045:PTE983055 QAH983045:QDA983055 QKD983045:QMW983055 QTZ983045:QWS983055 RDV983045:RGO983055 RNR983045:RQK983055 RXN983045:SAG983055 SHJ983045:SKC983055 SRF983045:STY983055 TBB983045:TDU983055 TKX983045:TNQ983055 TUT983045:TXM983055 UEP983045:UHI983055 UOL983045:URE983055 UYH983045:VBA983055 VID983045:VKW983055 VRZ983045:VUS983055 WBV983045:WEO983055 WLR983045:WOK983055 F16:BY26">
      <formula1>-9.99999999999999E+23</formula1>
      <formula2>9.99999999999999E+23</formula2>
    </dataValidation>
  </dataValidations>
  <printOptions horizontalCentered="1"/>
  <pageMargins left="0.24000000000000002" right="0.24000000000000002" top="0.24000000000000002" bottom="0.24000000000000002" header="0.24000000000000002" footer="0.24000000000000002"/>
  <pageSetup paperSize="9" scale="73" fitToHeight="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ws_22">
    <tabColor indexed="31"/>
    <pageSetUpPr fitToPage="1"/>
  </sheetPr>
  <dimension ref="A1:AI26"/>
  <sheetViews>
    <sheetView showGridLines="0" zoomScaleNormal="100" workbookViewId="0">
      <pane xSplit="5" ySplit="15" topLeftCell="AC16" activePane="bottomRight" state="frozen"/>
      <selection activeCell="D42" sqref="D42"/>
      <selection pane="topRight" activeCell="D42" sqref="D42"/>
      <selection pane="bottomLeft" activeCell="D42" sqref="D42"/>
      <selection pane="bottomRight"/>
    </sheetView>
  </sheetViews>
  <sheetFormatPr defaultRowHeight="11.25"/>
  <cols>
    <col min="1" max="2" width="9.140625" style="65" hidden="1" customWidth="1"/>
    <col min="3" max="3" width="1.7109375" style="65" customWidth="1"/>
    <col min="4" max="4" width="60.7109375" style="65" customWidth="1"/>
    <col min="5" max="5" width="6.7109375" style="65" customWidth="1"/>
    <col min="6" max="35" width="12.7109375" style="65" customWidth="1"/>
    <col min="36" max="256" width="9.140625" style="65"/>
    <col min="257" max="258" width="0" style="65" hidden="1" customWidth="1"/>
    <col min="259" max="259" width="4.140625" style="65" customWidth="1"/>
    <col min="260" max="260" width="40.7109375" style="65" customWidth="1"/>
    <col min="261" max="261" width="6.7109375" style="65" customWidth="1"/>
    <col min="262" max="291" width="7.28515625" style="65" customWidth="1"/>
    <col min="292" max="512" width="9.140625" style="65"/>
    <col min="513" max="514" width="0" style="65" hidden="1" customWidth="1"/>
    <col min="515" max="515" width="4.140625" style="65" customWidth="1"/>
    <col min="516" max="516" width="40.7109375" style="65" customWidth="1"/>
    <col min="517" max="517" width="6.7109375" style="65" customWidth="1"/>
    <col min="518" max="547" width="7.28515625" style="65" customWidth="1"/>
    <col min="548" max="768" width="9.140625" style="65"/>
    <col min="769" max="770" width="0" style="65" hidden="1" customWidth="1"/>
    <col min="771" max="771" width="4.140625" style="65" customWidth="1"/>
    <col min="772" max="772" width="40.7109375" style="65" customWidth="1"/>
    <col min="773" max="773" width="6.7109375" style="65" customWidth="1"/>
    <col min="774" max="803" width="7.28515625" style="65" customWidth="1"/>
    <col min="804" max="1024" width="9.140625" style="65"/>
    <col min="1025" max="1026" width="0" style="65" hidden="1" customWidth="1"/>
    <col min="1027" max="1027" width="4.140625" style="65" customWidth="1"/>
    <col min="1028" max="1028" width="40.7109375" style="65" customWidth="1"/>
    <col min="1029" max="1029" width="6.7109375" style="65" customWidth="1"/>
    <col min="1030" max="1059" width="7.28515625" style="65" customWidth="1"/>
    <col min="1060" max="1280" width="9.140625" style="65"/>
    <col min="1281" max="1282" width="0" style="65" hidden="1" customWidth="1"/>
    <col min="1283" max="1283" width="4.140625" style="65" customWidth="1"/>
    <col min="1284" max="1284" width="40.7109375" style="65" customWidth="1"/>
    <col min="1285" max="1285" width="6.7109375" style="65" customWidth="1"/>
    <col min="1286" max="1315" width="7.28515625" style="65" customWidth="1"/>
    <col min="1316" max="1536" width="9.140625" style="65"/>
    <col min="1537" max="1538" width="0" style="65" hidden="1" customWidth="1"/>
    <col min="1539" max="1539" width="4.140625" style="65" customWidth="1"/>
    <col min="1540" max="1540" width="40.7109375" style="65" customWidth="1"/>
    <col min="1541" max="1541" width="6.7109375" style="65" customWidth="1"/>
    <col min="1542" max="1571" width="7.28515625" style="65" customWidth="1"/>
    <col min="1572" max="1792" width="9.140625" style="65"/>
    <col min="1793" max="1794" width="0" style="65" hidden="1" customWidth="1"/>
    <col min="1795" max="1795" width="4.140625" style="65" customWidth="1"/>
    <col min="1796" max="1796" width="40.7109375" style="65" customWidth="1"/>
    <col min="1797" max="1797" width="6.7109375" style="65" customWidth="1"/>
    <col min="1798" max="1827" width="7.28515625" style="65" customWidth="1"/>
    <col min="1828" max="2048" width="9.140625" style="65"/>
    <col min="2049" max="2050" width="0" style="65" hidden="1" customWidth="1"/>
    <col min="2051" max="2051" width="4.140625" style="65" customWidth="1"/>
    <col min="2052" max="2052" width="40.7109375" style="65" customWidth="1"/>
    <col min="2053" max="2053" width="6.7109375" style="65" customWidth="1"/>
    <col min="2054" max="2083" width="7.28515625" style="65" customWidth="1"/>
    <col min="2084" max="2304" width="9.140625" style="65"/>
    <col min="2305" max="2306" width="0" style="65" hidden="1" customWidth="1"/>
    <col min="2307" max="2307" width="4.140625" style="65" customWidth="1"/>
    <col min="2308" max="2308" width="40.7109375" style="65" customWidth="1"/>
    <col min="2309" max="2309" width="6.7109375" style="65" customWidth="1"/>
    <col min="2310" max="2339" width="7.28515625" style="65" customWidth="1"/>
    <col min="2340" max="2560" width="9.140625" style="65"/>
    <col min="2561" max="2562" width="0" style="65" hidden="1" customWidth="1"/>
    <col min="2563" max="2563" width="4.140625" style="65" customWidth="1"/>
    <col min="2564" max="2564" width="40.7109375" style="65" customWidth="1"/>
    <col min="2565" max="2565" width="6.7109375" style="65" customWidth="1"/>
    <col min="2566" max="2595" width="7.28515625" style="65" customWidth="1"/>
    <col min="2596" max="2816" width="9.140625" style="65"/>
    <col min="2817" max="2818" width="0" style="65" hidden="1" customWidth="1"/>
    <col min="2819" max="2819" width="4.140625" style="65" customWidth="1"/>
    <col min="2820" max="2820" width="40.7109375" style="65" customWidth="1"/>
    <col min="2821" max="2821" width="6.7109375" style="65" customWidth="1"/>
    <col min="2822" max="2851" width="7.28515625" style="65" customWidth="1"/>
    <col min="2852" max="3072" width="9.140625" style="65"/>
    <col min="3073" max="3074" width="0" style="65" hidden="1" customWidth="1"/>
    <col min="3075" max="3075" width="4.140625" style="65" customWidth="1"/>
    <col min="3076" max="3076" width="40.7109375" style="65" customWidth="1"/>
    <col min="3077" max="3077" width="6.7109375" style="65" customWidth="1"/>
    <col min="3078" max="3107" width="7.28515625" style="65" customWidth="1"/>
    <col min="3108" max="3328" width="9.140625" style="65"/>
    <col min="3329" max="3330" width="0" style="65" hidden="1" customWidth="1"/>
    <col min="3331" max="3331" width="4.140625" style="65" customWidth="1"/>
    <col min="3332" max="3332" width="40.7109375" style="65" customWidth="1"/>
    <col min="3333" max="3333" width="6.7109375" style="65" customWidth="1"/>
    <col min="3334" max="3363" width="7.28515625" style="65" customWidth="1"/>
    <col min="3364" max="3584" width="9.140625" style="65"/>
    <col min="3585" max="3586" width="0" style="65" hidden="1" customWidth="1"/>
    <col min="3587" max="3587" width="4.140625" style="65" customWidth="1"/>
    <col min="3588" max="3588" width="40.7109375" style="65" customWidth="1"/>
    <col min="3589" max="3589" width="6.7109375" style="65" customWidth="1"/>
    <col min="3590" max="3619" width="7.28515625" style="65" customWidth="1"/>
    <col min="3620" max="3840" width="9.140625" style="65"/>
    <col min="3841" max="3842" width="0" style="65" hidden="1" customWidth="1"/>
    <col min="3843" max="3843" width="4.140625" style="65" customWidth="1"/>
    <col min="3844" max="3844" width="40.7109375" style="65" customWidth="1"/>
    <col min="3845" max="3845" width="6.7109375" style="65" customWidth="1"/>
    <col min="3846" max="3875" width="7.28515625" style="65" customWidth="1"/>
    <col min="3876" max="4096" width="9.140625" style="65"/>
    <col min="4097" max="4098" width="0" style="65" hidden="1" customWidth="1"/>
    <col min="4099" max="4099" width="4.140625" style="65" customWidth="1"/>
    <col min="4100" max="4100" width="40.7109375" style="65" customWidth="1"/>
    <col min="4101" max="4101" width="6.7109375" style="65" customWidth="1"/>
    <col min="4102" max="4131" width="7.28515625" style="65" customWidth="1"/>
    <col min="4132" max="4352" width="9.140625" style="65"/>
    <col min="4353" max="4354" width="0" style="65" hidden="1" customWidth="1"/>
    <col min="4355" max="4355" width="4.140625" style="65" customWidth="1"/>
    <col min="4356" max="4356" width="40.7109375" style="65" customWidth="1"/>
    <col min="4357" max="4357" width="6.7109375" style="65" customWidth="1"/>
    <col min="4358" max="4387" width="7.28515625" style="65" customWidth="1"/>
    <col min="4388" max="4608" width="9.140625" style="65"/>
    <col min="4609" max="4610" width="0" style="65" hidden="1" customWidth="1"/>
    <col min="4611" max="4611" width="4.140625" style="65" customWidth="1"/>
    <col min="4612" max="4612" width="40.7109375" style="65" customWidth="1"/>
    <col min="4613" max="4613" width="6.7109375" style="65" customWidth="1"/>
    <col min="4614" max="4643" width="7.28515625" style="65" customWidth="1"/>
    <col min="4644" max="4864" width="9.140625" style="65"/>
    <col min="4865" max="4866" width="0" style="65" hidden="1" customWidth="1"/>
    <col min="4867" max="4867" width="4.140625" style="65" customWidth="1"/>
    <col min="4868" max="4868" width="40.7109375" style="65" customWidth="1"/>
    <col min="4869" max="4869" width="6.7109375" style="65" customWidth="1"/>
    <col min="4870" max="4899" width="7.28515625" style="65" customWidth="1"/>
    <col min="4900" max="5120" width="9.140625" style="65"/>
    <col min="5121" max="5122" width="0" style="65" hidden="1" customWidth="1"/>
    <col min="5123" max="5123" width="4.140625" style="65" customWidth="1"/>
    <col min="5124" max="5124" width="40.7109375" style="65" customWidth="1"/>
    <col min="5125" max="5125" width="6.7109375" style="65" customWidth="1"/>
    <col min="5126" max="5155" width="7.28515625" style="65" customWidth="1"/>
    <col min="5156" max="5376" width="9.140625" style="65"/>
    <col min="5377" max="5378" width="0" style="65" hidden="1" customWidth="1"/>
    <col min="5379" max="5379" width="4.140625" style="65" customWidth="1"/>
    <col min="5380" max="5380" width="40.7109375" style="65" customWidth="1"/>
    <col min="5381" max="5381" width="6.7109375" style="65" customWidth="1"/>
    <col min="5382" max="5411" width="7.28515625" style="65" customWidth="1"/>
    <col min="5412" max="5632" width="9.140625" style="65"/>
    <col min="5633" max="5634" width="0" style="65" hidden="1" customWidth="1"/>
    <col min="5635" max="5635" width="4.140625" style="65" customWidth="1"/>
    <col min="5636" max="5636" width="40.7109375" style="65" customWidth="1"/>
    <col min="5637" max="5637" width="6.7109375" style="65" customWidth="1"/>
    <col min="5638" max="5667" width="7.28515625" style="65" customWidth="1"/>
    <col min="5668" max="5888" width="9.140625" style="65"/>
    <col min="5889" max="5890" width="0" style="65" hidden="1" customWidth="1"/>
    <col min="5891" max="5891" width="4.140625" style="65" customWidth="1"/>
    <col min="5892" max="5892" width="40.7109375" style="65" customWidth="1"/>
    <col min="5893" max="5893" width="6.7109375" style="65" customWidth="1"/>
    <col min="5894" max="5923" width="7.28515625" style="65" customWidth="1"/>
    <col min="5924" max="6144" width="9.140625" style="65"/>
    <col min="6145" max="6146" width="0" style="65" hidden="1" customWidth="1"/>
    <col min="6147" max="6147" width="4.140625" style="65" customWidth="1"/>
    <col min="6148" max="6148" width="40.7109375" style="65" customWidth="1"/>
    <col min="6149" max="6149" width="6.7109375" style="65" customWidth="1"/>
    <col min="6150" max="6179" width="7.28515625" style="65" customWidth="1"/>
    <col min="6180" max="6400" width="9.140625" style="65"/>
    <col min="6401" max="6402" width="0" style="65" hidden="1" customWidth="1"/>
    <col min="6403" max="6403" width="4.140625" style="65" customWidth="1"/>
    <col min="6404" max="6404" width="40.7109375" style="65" customWidth="1"/>
    <col min="6405" max="6405" width="6.7109375" style="65" customWidth="1"/>
    <col min="6406" max="6435" width="7.28515625" style="65" customWidth="1"/>
    <col min="6436" max="6656" width="9.140625" style="65"/>
    <col min="6657" max="6658" width="0" style="65" hidden="1" customWidth="1"/>
    <col min="6659" max="6659" width="4.140625" style="65" customWidth="1"/>
    <col min="6660" max="6660" width="40.7109375" style="65" customWidth="1"/>
    <col min="6661" max="6661" width="6.7109375" style="65" customWidth="1"/>
    <col min="6662" max="6691" width="7.28515625" style="65" customWidth="1"/>
    <col min="6692" max="6912" width="9.140625" style="65"/>
    <col min="6913" max="6914" width="0" style="65" hidden="1" customWidth="1"/>
    <col min="6915" max="6915" width="4.140625" style="65" customWidth="1"/>
    <col min="6916" max="6916" width="40.7109375" style="65" customWidth="1"/>
    <col min="6917" max="6917" width="6.7109375" style="65" customWidth="1"/>
    <col min="6918" max="6947" width="7.28515625" style="65" customWidth="1"/>
    <col min="6948" max="7168" width="9.140625" style="65"/>
    <col min="7169" max="7170" width="0" style="65" hidden="1" customWidth="1"/>
    <col min="7171" max="7171" width="4.140625" style="65" customWidth="1"/>
    <col min="7172" max="7172" width="40.7109375" style="65" customWidth="1"/>
    <col min="7173" max="7173" width="6.7109375" style="65" customWidth="1"/>
    <col min="7174" max="7203" width="7.28515625" style="65" customWidth="1"/>
    <col min="7204" max="7424" width="9.140625" style="65"/>
    <col min="7425" max="7426" width="0" style="65" hidden="1" customWidth="1"/>
    <col min="7427" max="7427" width="4.140625" style="65" customWidth="1"/>
    <col min="7428" max="7428" width="40.7109375" style="65" customWidth="1"/>
    <col min="7429" max="7429" width="6.7109375" style="65" customWidth="1"/>
    <col min="7430" max="7459" width="7.28515625" style="65" customWidth="1"/>
    <col min="7460" max="7680" width="9.140625" style="65"/>
    <col min="7681" max="7682" width="0" style="65" hidden="1" customWidth="1"/>
    <col min="7683" max="7683" width="4.140625" style="65" customWidth="1"/>
    <col min="7684" max="7684" width="40.7109375" style="65" customWidth="1"/>
    <col min="7685" max="7685" width="6.7109375" style="65" customWidth="1"/>
    <col min="7686" max="7715" width="7.28515625" style="65" customWidth="1"/>
    <col min="7716" max="7936" width="9.140625" style="65"/>
    <col min="7937" max="7938" width="0" style="65" hidden="1" customWidth="1"/>
    <col min="7939" max="7939" width="4.140625" style="65" customWidth="1"/>
    <col min="7940" max="7940" width="40.7109375" style="65" customWidth="1"/>
    <col min="7941" max="7941" width="6.7109375" style="65" customWidth="1"/>
    <col min="7942" max="7971" width="7.28515625" style="65" customWidth="1"/>
    <col min="7972" max="8192" width="9.140625" style="65"/>
    <col min="8193" max="8194" width="0" style="65" hidden="1" customWidth="1"/>
    <col min="8195" max="8195" width="4.140625" style="65" customWidth="1"/>
    <col min="8196" max="8196" width="40.7109375" style="65" customWidth="1"/>
    <col min="8197" max="8197" width="6.7109375" style="65" customWidth="1"/>
    <col min="8198" max="8227" width="7.28515625" style="65" customWidth="1"/>
    <col min="8228" max="8448" width="9.140625" style="65"/>
    <col min="8449" max="8450" width="0" style="65" hidden="1" customWidth="1"/>
    <col min="8451" max="8451" width="4.140625" style="65" customWidth="1"/>
    <col min="8452" max="8452" width="40.7109375" style="65" customWidth="1"/>
    <col min="8453" max="8453" width="6.7109375" style="65" customWidth="1"/>
    <col min="8454" max="8483" width="7.28515625" style="65" customWidth="1"/>
    <col min="8484" max="8704" width="9.140625" style="65"/>
    <col min="8705" max="8706" width="0" style="65" hidden="1" customWidth="1"/>
    <col min="8707" max="8707" width="4.140625" style="65" customWidth="1"/>
    <col min="8708" max="8708" width="40.7109375" style="65" customWidth="1"/>
    <col min="8709" max="8709" width="6.7109375" style="65" customWidth="1"/>
    <col min="8710" max="8739" width="7.28515625" style="65" customWidth="1"/>
    <col min="8740" max="8960" width="9.140625" style="65"/>
    <col min="8961" max="8962" width="0" style="65" hidden="1" customWidth="1"/>
    <col min="8963" max="8963" width="4.140625" style="65" customWidth="1"/>
    <col min="8964" max="8964" width="40.7109375" style="65" customWidth="1"/>
    <col min="8965" max="8965" width="6.7109375" style="65" customWidth="1"/>
    <col min="8966" max="8995" width="7.28515625" style="65" customWidth="1"/>
    <col min="8996" max="9216" width="9.140625" style="65"/>
    <col min="9217" max="9218" width="0" style="65" hidden="1" customWidth="1"/>
    <col min="9219" max="9219" width="4.140625" style="65" customWidth="1"/>
    <col min="9220" max="9220" width="40.7109375" style="65" customWidth="1"/>
    <col min="9221" max="9221" width="6.7109375" style="65" customWidth="1"/>
    <col min="9222" max="9251" width="7.28515625" style="65" customWidth="1"/>
    <col min="9252" max="9472" width="9.140625" style="65"/>
    <col min="9473" max="9474" width="0" style="65" hidden="1" customWidth="1"/>
    <col min="9475" max="9475" width="4.140625" style="65" customWidth="1"/>
    <col min="9476" max="9476" width="40.7109375" style="65" customWidth="1"/>
    <col min="9477" max="9477" width="6.7109375" style="65" customWidth="1"/>
    <col min="9478" max="9507" width="7.28515625" style="65" customWidth="1"/>
    <col min="9508" max="9728" width="9.140625" style="65"/>
    <col min="9729" max="9730" width="0" style="65" hidden="1" customWidth="1"/>
    <col min="9731" max="9731" width="4.140625" style="65" customWidth="1"/>
    <col min="9732" max="9732" width="40.7109375" style="65" customWidth="1"/>
    <col min="9733" max="9733" width="6.7109375" style="65" customWidth="1"/>
    <col min="9734" max="9763" width="7.28515625" style="65" customWidth="1"/>
    <col min="9764" max="9984" width="9.140625" style="65"/>
    <col min="9985" max="9986" width="0" style="65" hidden="1" customWidth="1"/>
    <col min="9987" max="9987" width="4.140625" style="65" customWidth="1"/>
    <col min="9988" max="9988" width="40.7109375" style="65" customWidth="1"/>
    <col min="9989" max="9989" width="6.7109375" style="65" customWidth="1"/>
    <col min="9990" max="10019" width="7.28515625" style="65" customWidth="1"/>
    <col min="10020" max="10240" width="9.140625" style="65"/>
    <col min="10241" max="10242" width="0" style="65" hidden="1" customWidth="1"/>
    <col min="10243" max="10243" width="4.140625" style="65" customWidth="1"/>
    <col min="10244" max="10244" width="40.7109375" style="65" customWidth="1"/>
    <col min="10245" max="10245" width="6.7109375" style="65" customWidth="1"/>
    <col min="10246" max="10275" width="7.28515625" style="65" customWidth="1"/>
    <col min="10276" max="10496" width="9.140625" style="65"/>
    <col min="10497" max="10498" width="0" style="65" hidden="1" customWidth="1"/>
    <col min="10499" max="10499" width="4.140625" style="65" customWidth="1"/>
    <col min="10500" max="10500" width="40.7109375" style="65" customWidth="1"/>
    <col min="10501" max="10501" width="6.7109375" style="65" customWidth="1"/>
    <col min="10502" max="10531" width="7.28515625" style="65" customWidth="1"/>
    <col min="10532" max="10752" width="9.140625" style="65"/>
    <col min="10753" max="10754" width="0" style="65" hidden="1" customWidth="1"/>
    <col min="10755" max="10755" width="4.140625" style="65" customWidth="1"/>
    <col min="10756" max="10756" width="40.7109375" style="65" customWidth="1"/>
    <col min="10757" max="10757" width="6.7109375" style="65" customWidth="1"/>
    <col min="10758" max="10787" width="7.28515625" style="65" customWidth="1"/>
    <col min="10788" max="11008" width="9.140625" style="65"/>
    <col min="11009" max="11010" width="0" style="65" hidden="1" customWidth="1"/>
    <col min="11011" max="11011" width="4.140625" style="65" customWidth="1"/>
    <col min="11012" max="11012" width="40.7109375" style="65" customWidth="1"/>
    <col min="11013" max="11013" width="6.7109375" style="65" customWidth="1"/>
    <col min="11014" max="11043" width="7.28515625" style="65" customWidth="1"/>
    <col min="11044" max="11264" width="9.140625" style="65"/>
    <col min="11265" max="11266" width="0" style="65" hidden="1" customWidth="1"/>
    <col min="11267" max="11267" width="4.140625" style="65" customWidth="1"/>
    <col min="11268" max="11268" width="40.7109375" style="65" customWidth="1"/>
    <col min="11269" max="11269" width="6.7109375" style="65" customWidth="1"/>
    <col min="11270" max="11299" width="7.28515625" style="65" customWidth="1"/>
    <col min="11300" max="11520" width="9.140625" style="65"/>
    <col min="11521" max="11522" width="0" style="65" hidden="1" customWidth="1"/>
    <col min="11523" max="11523" width="4.140625" style="65" customWidth="1"/>
    <col min="11524" max="11524" width="40.7109375" style="65" customWidth="1"/>
    <col min="11525" max="11525" width="6.7109375" style="65" customWidth="1"/>
    <col min="11526" max="11555" width="7.28515625" style="65" customWidth="1"/>
    <col min="11556" max="11776" width="9.140625" style="65"/>
    <col min="11777" max="11778" width="0" style="65" hidden="1" customWidth="1"/>
    <col min="11779" max="11779" width="4.140625" style="65" customWidth="1"/>
    <col min="11780" max="11780" width="40.7109375" style="65" customWidth="1"/>
    <col min="11781" max="11781" width="6.7109375" style="65" customWidth="1"/>
    <col min="11782" max="11811" width="7.28515625" style="65" customWidth="1"/>
    <col min="11812" max="12032" width="9.140625" style="65"/>
    <col min="12033" max="12034" width="0" style="65" hidden="1" customWidth="1"/>
    <col min="12035" max="12035" width="4.140625" style="65" customWidth="1"/>
    <col min="12036" max="12036" width="40.7109375" style="65" customWidth="1"/>
    <col min="12037" max="12037" width="6.7109375" style="65" customWidth="1"/>
    <col min="12038" max="12067" width="7.28515625" style="65" customWidth="1"/>
    <col min="12068" max="12288" width="9.140625" style="65"/>
    <col min="12289" max="12290" width="0" style="65" hidden="1" customWidth="1"/>
    <col min="12291" max="12291" width="4.140625" style="65" customWidth="1"/>
    <col min="12292" max="12292" width="40.7109375" style="65" customWidth="1"/>
    <col min="12293" max="12293" width="6.7109375" style="65" customWidth="1"/>
    <col min="12294" max="12323" width="7.28515625" style="65" customWidth="1"/>
    <col min="12324" max="12544" width="9.140625" style="65"/>
    <col min="12545" max="12546" width="0" style="65" hidden="1" customWidth="1"/>
    <col min="12547" max="12547" width="4.140625" style="65" customWidth="1"/>
    <col min="12548" max="12548" width="40.7109375" style="65" customWidth="1"/>
    <col min="12549" max="12549" width="6.7109375" style="65" customWidth="1"/>
    <col min="12550" max="12579" width="7.28515625" style="65" customWidth="1"/>
    <col min="12580" max="12800" width="9.140625" style="65"/>
    <col min="12801" max="12802" width="0" style="65" hidden="1" customWidth="1"/>
    <col min="12803" max="12803" width="4.140625" style="65" customWidth="1"/>
    <col min="12804" max="12804" width="40.7109375" style="65" customWidth="1"/>
    <col min="12805" max="12805" width="6.7109375" style="65" customWidth="1"/>
    <col min="12806" max="12835" width="7.28515625" style="65" customWidth="1"/>
    <col min="12836" max="13056" width="9.140625" style="65"/>
    <col min="13057" max="13058" width="0" style="65" hidden="1" customWidth="1"/>
    <col min="13059" max="13059" width="4.140625" style="65" customWidth="1"/>
    <col min="13060" max="13060" width="40.7109375" style="65" customWidth="1"/>
    <col min="13061" max="13061" width="6.7109375" style="65" customWidth="1"/>
    <col min="13062" max="13091" width="7.28515625" style="65" customWidth="1"/>
    <col min="13092" max="13312" width="9.140625" style="65"/>
    <col min="13313" max="13314" width="0" style="65" hidden="1" customWidth="1"/>
    <col min="13315" max="13315" width="4.140625" style="65" customWidth="1"/>
    <col min="13316" max="13316" width="40.7109375" style="65" customWidth="1"/>
    <col min="13317" max="13317" width="6.7109375" style="65" customWidth="1"/>
    <col min="13318" max="13347" width="7.28515625" style="65" customWidth="1"/>
    <col min="13348" max="13568" width="9.140625" style="65"/>
    <col min="13569" max="13570" width="0" style="65" hidden="1" customWidth="1"/>
    <col min="13571" max="13571" width="4.140625" style="65" customWidth="1"/>
    <col min="13572" max="13572" width="40.7109375" style="65" customWidth="1"/>
    <col min="13573" max="13573" width="6.7109375" style="65" customWidth="1"/>
    <col min="13574" max="13603" width="7.28515625" style="65" customWidth="1"/>
    <col min="13604" max="13824" width="9.140625" style="65"/>
    <col min="13825" max="13826" width="0" style="65" hidden="1" customWidth="1"/>
    <col min="13827" max="13827" width="4.140625" style="65" customWidth="1"/>
    <col min="13828" max="13828" width="40.7109375" style="65" customWidth="1"/>
    <col min="13829" max="13829" width="6.7109375" style="65" customWidth="1"/>
    <col min="13830" max="13859" width="7.28515625" style="65" customWidth="1"/>
    <col min="13860" max="14080" width="9.140625" style="65"/>
    <col min="14081" max="14082" width="0" style="65" hidden="1" customWidth="1"/>
    <col min="14083" max="14083" width="4.140625" style="65" customWidth="1"/>
    <col min="14084" max="14084" width="40.7109375" style="65" customWidth="1"/>
    <col min="14085" max="14085" width="6.7109375" style="65" customWidth="1"/>
    <col min="14086" max="14115" width="7.28515625" style="65" customWidth="1"/>
    <col min="14116" max="14336" width="9.140625" style="65"/>
    <col min="14337" max="14338" width="0" style="65" hidden="1" customWidth="1"/>
    <col min="14339" max="14339" width="4.140625" style="65" customWidth="1"/>
    <col min="14340" max="14340" width="40.7109375" style="65" customWidth="1"/>
    <col min="14341" max="14341" width="6.7109375" style="65" customWidth="1"/>
    <col min="14342" max="14371" width="7.28515625" style="65" customWidth="1"/>
    <col min="14372" max="14592" width="9.140625" style="65"/>
    <col min="14593" max="14594" width="0" style="65" hidden="1" customWidth="1"/>
    <col min="14595" max="14595" width="4.140625" style="65" customWidth="1"/>
    <col min="14596" max="14596" width="40.7109375" style="65" customWidth="1"/>
    <col min="14597" max="14597" width="6.7109375" style="65" customWidth="1"/>
    <col min="14598" max="14627" width="7.28515625" style="65" customWidth="1"/>
    <col min="14628" max="14848" width="9.140625" style="65"/>
    <col min="14849" max="14850" width="0" style="65" hidden="1" customWidth="1"/>
    <col min="14851" max="14851" width="4.140625" style="65" customWidth="1"/>
    <col min="14852" max="14852" width="40.7109375" style="65" customWidth="1"/>
    <col min="14853" max="14853" width="6.7109375" style="65" customWidth="1"/>
    <col min="14854" max="14883" width="7.28515625" style="65" customWidth="1"/>
    <col min="14884" max="15104" width="9.140625" style="65"/>
    <col min="15105" max="15106" width="0" style="65" hidden="1" customWidth="1"/>
    <col min="15107" max="15107" width="4.140625" style="65" customWidth="1"/>
    <col min="15108" max="15108" width="40.7109375" style="65" customWidth="1"/>
    <col min="15109" max="15109" width="6.7109375" style="65" customWidth="1"/>
    <col min="15110" max="15139" width="7.28515625" style="65" customWidth="1"/>
    <col min="15140" max="15360" width="9.140625" style="65"/>
    <col min="15361" max="15362" width="0" style="65" hidden="1" customWidth="1"/>
    <col min="15363" max="15363" width="4.140625" style="65" customWidth="1"/>
    <col min="15364" max="15364" width="40.7109375" style="65" customWidth="1"/>
    <col min="15365" max="15365" width="6.7109375" style="65" customWidth="1"/>
    <col min="15366" max="15395" width="7.28515625" style="65" customWidth="1"/>
    <col min="15396" max="15616" width="9.140625" style="65"/>
    <col min="15617" max="15618" width="0" style="65" hidden="1" customWidth="1"/>
    <col min="15619" max="15619" width="4.140625" style="65" customWidth="1"/>
    <col min="15620" max="15620" width="40.7109375" style="65" customWidth="1"/>
    <col min="15621" max="15621" width="6.7109375" style="65" customWidth="1"/>
    <col min="15622" max="15651" width="7.28515625" style="65" customWidth="1"/>
    <col min="15652" max="15872" width="9.140625" style="65"/>
    <col min="15873" max="15874" width="0" style="65" hidden="1" customWidth="1"/>
    <col min="15875" max="15875" width="4.140625" style="65" customWidth="1"/>
    <col min="15876" max="15876" width="40.7109375" style="65" customWidth="1"/>
    <col min="15877" max="15877" width="6.7109375" style="65" customWidth="1"/>
    <col min="15878" max="15907" width="7.28515625" style="65" customWidth="1"/>
    <col min="15908" max="16128" width="9.140625" style="65"/>
    <col min="16129" max="16130" width="0" style="65" hidden="1" customWidth="1"/>
    <col min="16131" max="16131" width="4.140625" style="65" customWidth="1"/>
    <col min="16132" max="16132" width="40.7109375" style="65" customWidth="1"/>
    <col min="16133" max="16133" width="6.7109375" style="65" customWidth="1"/>
    <col min="16134" max="16163" width="7.28515625" style="65" customWidth="1"/>
    <col min="16164" max="16384" width="9.140625" style="65"/>
  </cols>
  <sheetData>
    <row r="1" spans="1:35" ht="11.25" hidden="1" customHeight="1"/>
    <row r="2" spans="1:35" ht="11.25" hidden="1" customHeight="1"/>
    <row r="3" spans="1:35" ht="11.25" hidden="1" customHeight="1"/>
    <row r="4" spans="1:35" ht="11.25" hidden="1" customHeight="1">
      <c r="A4" s="66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</row>
    <row r="5" spans="1:35" ht="11.25" hidden="1" customHeight="1">
      <c r="A5" s="68"/>
    </row>
    <row r="6" spans="1:35" ht="11.25" hidden="1" customHeight="1">
      <c r="A6" s="68"/>
    </row>
    <row r="7" spans="1:35" ht="3" customHeight="1">
      <c r="A7" s="68"/>
      <c r="D7" s="69"/>
      <c r="E7" s="69"/>
      <c r="F7" s="69"/>
      <c r="G7" s="69"/>
      <c r="H7" s="69"/>
      <c r="I7" s="69"/>
      <c r="K7" s="69"/>
      <c r="N7" s="69"/>
      <c r="Q7" s="69"/>
      <c r="T7" s="69"/>
      <c r="Z7" s="69"/>
      <c r="AC7" s="69"/>
      <c r="AF7" s="69"/>
      <c r="AI7" s="69"/>
    </row>
    <row r="8" spans="1:35" ht="12" customHeight="1">
      <c r="A8" s="68"/>
      <c r="D8" s="160" t="s">
        <v>399</v>
      </c>
      <c r="E8" s="162"/>
      <c r="F8" s="162"/>
      <c r="G8" s="162"/>
      <c r="H8" s="162"/>
      <c r="I8" s="162"/>
      <c r="J8" s="70"/>
      <c r="K8" s="70"/>
    </row>
    <row r="9" spans="1:35" ht="12" customHeight="1">
      <c r="D9" s="116" t="s">
        <v>213</v>
      </c>
      <c r="E9" s="69"/>
      <c r="F9" s="69"/>
      <c r="G9" s="69"/>
      <c r="H9" s="69"/>
      <c r="I9" s="69"/>
    </row>
    <row r="10" spans="1:35" ht="12" customHeight="1">
      <c r="D10" s="163" t="str">
        <f>IF(org="","Не определено",org)</f>
        <v>ГУП НАО "Нарьян-Марская электростанция"</v>
      </c>
      <c r="E10" s="69"/>
      <c r="F10" s="69"/>
      <c r="G10" s="69"/>
      <c r="H10" s="69"/>
      <c r="I10" s="69"/>
      <c r="AI10" s="165" t="s">
        <v>188</v>
      </c>
    </row>
    <row r="11" spans="1:35" ht="3.75" customHeight="1">
      <c r="D11" s="340"/>
      <c r="E11" s="340"/>
      <c r="F11" s="340"/>
      <c r="G11" s="340"/>
      <c r="H11" s="164"/>
      <c r="I11" s="164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</row>
    <row r="12" spans="1:35" ht="60" customHeight="1">
      <c r="C12" s="69"/>
      <c r="D12" s="341" t="s">
        <v>189</v>
      </c>
      <c r="E12" s="341" t="s">
        <v>190</v>
      </c>
      <c r="F12" s="341" t="s">
        <v>434</v>
      </c>
      <c r="G12" s="341"/>
      <c r="H12" s="341"/>
      <c r="I12" s="341" t="s">
        <v>214</v>
      </c>
      <c r="J12" s="341"/>
      <c r="K12" s="341"/>
      <c r="L12" s="341" t="s">
        <v>215</v>
      </c>
      <c r="M12" s="341"/>
      <c r="N12" s="341"/>
      <c r="O12" s="341" t="s">
        <v>465</v>
      </c>
      <c r="P12" s="341"/>
      <c r="Q12" s="341"/>
      <c r="R12" s="341" t="s">
        <v>435</v>
      </c>
      <c r="S12" s="341"/>
      <c r="T12" s="341"/>
      <c r="U12" s="341" t="s">
        <v>192</v>
      </c>
      <c r="V12" s="341"/>
      <c r="W12" s="341"/>
      <c r="X12" s="341" t="s">
        <v>288</v>
      </c>
      <c r="Y12" s="341"/>
      <c r="Z12" s="341"/>
      <c r="AA12" s="341" t="s">
        <v>216</v>
      </c>
      <c r="AB12" s="341"/>
      <c r="AC12" s="341"/>
      <c r="AD12" s="341" t="s">
        <v>217</v>
      </c>
      <c r="AE12" s="341"/>
      <c r="AF12" s="341"/>
      <c r="AG12" s="341" t="s">
        <v>476</v>
      </c>
      <c r="AH12" s="341"/>
      <c r="AI12" s="346"/>
    </row>
    <row r="13" spans="1:35" ht="15" customHeight="1">
      <c r="C13" s="69"/>
      <c r="D13" s="341"/>
      <c r="E13" s="341"/>
      <c r="F13" s="341" t="s">
        <v>195</v>
      </c>
      <c r="G13" s="341" t="s">
        <v>196</v>
      </c>
      <c r="H13" s="341"/>
      <c r="I13" s="341" t="s">
        <v>195</v>
      </c>
      <c r="J13" s="341" t="s">
        <v>196</v>
      </c>
      <c r="K13" s="341"/>
      <c r="L13" s="341" t="s">
        <v>195</v>
      </c>
      <c r="M13" s="341" t="s">
        <v>196</v>
      </c>
      <c r="N13" s="341"/>
      <c r="O13" s="341" t="s">
        <v>195</v>
      </c>
      <c r="P13" s="341" t="s">
        <v>196</v>
      </c>
      <c r="Q13" s="341"/>
      <c r="R13" s="341" t="s">
        <v>195</v>
      </c>
      <c r="S13" s="341" t="s">
        <v>196</v>
      </c>
      <c r="T13" s="341"/>
      <c r="U13" s="341" t="s">
        <v>195</v>
      </c>
      <c r="V13" s="341" t="s">
        <v>196</v>
      </c>
      <c r="W13" s="341"/>
      <c r="X13" s="341" t="s">
        <v>195</v>
      </c>
      <c r="Y13" s="341" t="s">
        <v>196</v>
      </c>
      <c r="Z13" s="341"/>
      <c r="AA13" s="341" t="s">
        <v>195</v>
      </c>
      <c r="AB13" s="341" t="s">
        <v>196</v>
      </c>
      <c r="AC13" s="341"/>
      <c r="AD13" s="341" t="s">
        <v>195</v>
      </c>
      <c r="AE13" s="341" t="s">
        <v>196</v>
      </c>
      <c r="AF13" s="341"/>
      <c r="AG13" s="341" t="s">
        <v>195</v>
      </c>
      <c r="AH13" s="341" t="s">
        <v>196</v>
      </c>
      <c r="AI13" s="346"/>
    </row>
    <row r="14" spans="1:35" ht="15" customHeight="1">
      <c r="C14" s="69"/>
      <c r="D14" s="341"/>
      <c r="E14" s="341"/>
      <c r="F14" s="341"/>
      <c r="G14" s="233" t="s">
        <v>359</v>
      </c>
      <c r="H14" s="233" t="s">
        <v>202</v>
      </c>
      <c r="I14" s="341"/>
      <c r="J14" s="233" t="s">
        <v>359</v>
      </c>
      <c r="K14" s="233" t="s">
        <v>202</v>
      </c>
      <c r="L14" s="341"/>
      <c r="M14" s="233" t="s">
        <v>359</v>
      </c>
      <c r="N14" s="233" t="s">
        <v>202</v>
      </c>
      <c r="O14" s="341"/>
      <c r="P14" s="233" t="s">
        <v>359</v>
      </c>
      <c r="Q14" s="233" t="s">
        <v>202</v>
      </c>
      <c r="R14" s="341"/>
      <c r="S14" s="233" t="s">
        <v>359</v>
      </c>
      <c r="T14" s="233" t="s">
        <v>202</v>
      </c>
      <c r="U14" s="341"/>
      <c r="V14" s="233" t="s">
        <v>359</v>
      </c>
      <c r="W14" s="233" t="s">
        <v>202</v>
      </c>
      <c r="X14" s="341"/>
      <c r="Y14" s="233" t="s">
        <v>359</v>
      </c>
      <c r="Z14" s="233" t="s">
        <v>202</v>
      </c>
      <c r="AA14" s="341"/>
      <c r="AB14" s="233" t="s">
        <v>359</v>
      </c>
      <c r="AC14" s="233" t="s">
        <v>202</v>
      </c>
      <c r="AD14" s="341"/>
      <c r="AE14" s="233" t="s">
        <v>359</v>
      </c>
      <c r="AF14" s="233" t="s">
        <v>202</v>
      </c>
      <c r="AG14" s="341"/>
      <c r="AH14" s="233" t="s">
        <v>359</v>
      </c>
      <c r="AI14" s="234" t="s">
        <v>202</v>
      </c>
    </row>
    <row r="15" spans="1:35" ht="12" customHeight="1">
      <c r="C15" s="69"/>
      <c r="D15" s="214">
        <v>1</v>
      </c>
      <c r="E15" s="214">
        <v>2</v>
      </c>
      <c r="F15" s="214">
        <v>3</v>
      </c>
      <c r="G15" s="214">
        <v>4</v>
      </c>
      <c r="H15" s="214">
        <v>5</v>
      </c>
      <c r="I15" s="214">
        <v>6</v>
      </c>
      <c r="J15" s="214">
        <v>7</v>
      </c>
      <c r="K15" s="214">
        <v>8</v>
      </c>
      <c r="L15" s="214">
        <v>9</v>
      </c>
      <c r="M15" s="214">
        <v>10</v>
      </c>
      <c r="N15" s="214">
        <v>11</v>
      </c>
      <c r="O15" s="214">
        <v>12</v>
      </c>
      <c r="P15" s="214">
        <v>13</v>
      </c>
      <c r="Q15" s="214">
        <v>14</v>
      </c>
      <c r="R15" s="214">
        <v>15</v>
      </c>
      <c r="S15" s="214">
        <v>16</v>
      </c>
      <c r="T15" s="214">
        <v>17</v>
      </c>
      <c r="U15" s="214">
        <v>18</v>
      </c>
      <c r="V15" s="214">
        <v>19</v>
      </c>
      <c r="W15" s="214">
        <v>20</v>
      </c>
      <c r="X15" s="214">
        <v>21</v>
      </c>
      <c r="Y15" s="214">
        <v>22</v>
      </c>
      <c r="Z15" s="214">
        <v>23</v>
      </c>
      <c r="AA15" s="214">
        <v>24</v>
      </c>
      <c r="AB15" s="214">
        <v>25</v>
      </c>
      <c r="AC15" s="214">
        <v>26</v>
      </c>
      <c r="AD15" s="214">
        <v>27</v>
      </c>
      <c r="AE15" s="214">
        <v>28</v>
      </c>
      <c r="AF15" s="214">
        <v>29</v>
      </c>
      <c r="AG15" s="214">
        <v>30</v>
      </c>
      <c r="AH15" s="214">
        <v>31</v>
      </c>
      <c r="AI15" s="215">
        <v>32</v>
      </c>
    </row>
    <row r="16" spans="1:35" ht="15" customHeight="1">
      <c r="C16" s="69"/>
      <c r="D16" s="249" t="s">
        <v>400</v>
      </c>
      <c r="E16" s="254">
        <v>100</v>
      </c>
      <c r="F16" s="263">
        <f t="shared" ref="F16:AI16" si="0">SUM(F17:F23)</f>
        <v>0</v>
      </c>
      <c r="G16" s="263">
        <f t="shared" si="0"/>
        <v>0</v>
      </c>
      <c r="H16" s="263">
        <f t="shared" si="0"/>
        <v>0</v>
      </c>
      <c r="I16" s="263">
        <f t="shared" si="0"/>
        <v>0</v>
      </c>
      <c r="J16" s="263">
        <f t="shared" si="0"/>
        <v>0</v>
      </c>
      <c r="K16" s="263">
        <f t="shared" si="0"/>
        <v>0</v>
      </c>
      <c r="L16" s="263">
        <f t="shared" si="0"/>
        <v>0</v>
      </c>
      <c r="M16" s="263">
        <f t="shared" si="0"/>
        <v>0</v>
      </c>
      <c r="N16" s="263">
        <f t="shared" si="0"/>
        <v>0</v>
      </c>
      <c r="O16" s="263">
        <f t="shared" si="0"/>
        <v>0</v>
      </c>
      <c r="P16" s="263">
        <f t="shared" si="0"/>
        <v>0</v>
      </c>
      <c r="Q16" s="263">
        <f t="shared" si="0"/>
        <v>0</v>
      </c>
      <c r="R16" s="263">
        <f t="shared" si="0"/>
        <v>0</v>
      </c>
      <c r="S16" s="263">
        <f t="shared" si="0"/>
        <v>0</v>
      </c>
      <c r="T16" s="263">
        <f t="shared" si="0"/>
        <v>0</v>
      </c>
      <c r="U16" s="263">
        <f t="shared" si="0"/>
        <v>0</v>
      </c>
      <c r="V16" s="263">
        <f t="shared" si="0"/>
        <v>0</v>
      </c>
      <c r="W16" s="263">
        <f t="shared" si="0"/>
        <v>0</v>
      </c>
      <c r="X16" s="263">
        <f t="shared" si="0"/>
        <v>0</v>
      </c>
      <c r="Y16" s="263">
        <f t="shared" si="0"/>
        <v>0</v>
      </c>
      <c r="Z16" s="263">
        <f t="shared" si="0"/>
        <v>0</v>
      </c>
      <c r="AA16" s="263">
        <f t="shared" si="0"/>
        <v>0</v>
      </c>
      <c r="AB16" s="263">
        <f t="shared" si="0"/>
        <v>0</v>
      </c>
      <c r="AC16" s="263">
        <f t="shared" si="0"/>
        <v>0</v>
      </c>
      <c r="AD16" s="263">
        <f t="shared" si="0"/>
        <v>0</v>
      </c>
      <c r="AE16" s="263">
        <f t="shared" si="0"/>
        <v>0</v>
      </c>
      <c r="AF16" s="263">
        <f t="shared" si="0"/>
        <v>0</v>
      </c>
      <c r="AG16" s="263">
        <f t="shared" si="0"/>
        <v>0</v>
      </c>
      <c r="AH16" s="263">
        <f t="shared" si="0"/>
        <v>0</v>
      </c>
      <c r="AI16" s="264">
        <f t="shared" si="0"/>
        <v>0</v>
      </c>
    </row>
    <row r="17" spans="3:35" ht="15" customHeight="1">
      <c r="C17" s="69"/>
      <c r="D17" s="247" t="s">
        <v>204</v>
      </c>
      <c r="E17" s="240">
        <v>111</v>
      </c>
      <c r="F17" s="261">
        <f>SUM(G17:H17)</f>
        <v>0</v>
      </c>
      <c r="G17" s="265"/>
      <c r="H17" s="265"/>
      <c r="I17" s="261">
        <f>SUM(J17:K17)</f>
        <v>0</v>
      </c>
      <c r="J17" s="265"/>
      <c r="K17" s="265"/>
      <c r="L17" s="261">
        <f>SUM(M17:N17)</f>
        <v>0</v>
      </c>
      <c r="M17" s="265"/>
      <c r="N17" s="265"/>
      <c r="O17" s="261">
        <f>SUM(P17:Q17)</f>
        <v>0</v>
      </c>
      <c r="P17" s="265"/>
      <c r="Q17" s="265"/>
      <c r="R17" s="261">
        <f>SUM(S17:T17)</f>
        <v>0</v>
      </c>
      <c r="S17" s="265"/>
      <c r="T17" s="265"/>
      <c r="U17" s="261">
        <f>SUM(V17:W17)</f>
        <v>0</v>
      </c>
      <c r="V17" s="265"/>
      <c r="W17" s="265"/>
      <c r="X17" s="261">
        <f>SUM(Y17:Z17)</f>
        <v>0</v>
      </c>
      <c r="Y17" s="265"/>
      <c r="Z17" s="265"/>
      <c r="AA17" s="261">
        <f>SUM(AB17:AC17)</f>
        <v>0</v>
      </c>
      <c r="AB17" s="265"/>
      <c r="AC17" s="265"/>
      <c r="AD17" s="261">
        <f>SUM(AE17:AF17)</f>
        <v>0</v>
      </c>
      <c r="AE17" s="265"/>
      <c r="AF17" s="265"/>
      <c r="AG17" s="261">
        <f>SUM(AH17:AI17)</f>
        <v>0</v>
      </c>
      <c r="AH17" s="265"/>
      <c r="AI17" s="266"/>
    </row>
    <row r="18" spans="3:35" ht="15" customHeight="1">
      <c r="C18" s="69"/>
      <c r="D18" s="247" t="s">
        <v>205</v>
      </c>
      <c r="E18" s="240">
        <v>121</v>
      </c>
      <c r="F18" s="261">
        <f t="shared" ref="F18:F25" si="1">SUM(G18:H18)</f>
        <v>0</v>
      </c>
      <c r="G18" s="270"/>
      <c r="H18" s="270"/>
      <c r="I18" s="261">
        <f t="shared" ref="I18:I25" si="2">SUM(J18:K18)</f>
        <v>0</v>
      </c>
      <c r="J18" s="270"/>
      <c r="K18" s="270"/>
      <c r="L18" s="261">
        <f t="shared" ref="L18:L25" si="3">SUM(M18:N18)</f>
        <v>0</v>
      </c>
      <c r="M18" s="270"/>
      <c r="N18" s="270"/>
      <c r="O18" s="261">
        <f t="shared" ref="O18:O25" si="4">SUM(P18:Q18)</f>
        <v>0</v>
      </c>
      <c r="P18" s="270"/>
      <c r="Q18" s="270"/>
      <c r="R18" s="261">
        <f t="shared" ref="R18:R25" si="5">SUM(S18:T18)</f>
        <v>0</v>
      </c>
      <c r="S18" s="270"/>
      <c r="T18" s="270"/>
      <c r="U18" s="261">
        <f t="shared" ref="U18:U25" si="6">SUM(V18:W18)</f>
        <v>0</v>
      </c>
      <c r="V18" s="270"/>
      <c r="W18" s="270"/>
      <c r="X18" s="261">
        <f t="shared" ref="X18:X25" si="7">SUM(Y18:Z18)</f>
        <v>0</v>
      </c>
      <c r="Y18" s="270"/>
      <c r="Z18" s="270"/>
      <c r="AA18" s="261">
        <f t="shared" ref="AA18:AA25" si="8">SUM(AB18:AC18)</f>
        <v>0</v>
      </c>
      <c r="AB18" s="270"/>
      <c r="AC18" s="270"/>
      <c r="AD18" s="261">
        <f t="shared" ref="AD18:AD25" si="9">SUM(AE18:AF18)</f>
        <v>0</v>
      </c>
      <c r="AE18" s="270"/>
      <c r="AF18" s="270"/>
      <c r="AG18" s="261">
        <f t="shared" ref="AG18:AG25" si="10">SUM(AH18:AI18)</f>
        <v>0</v>
      </c>
      <c r="AH18" s="270"/>
      <c r="AI18" s="271"/>
    </row>
    <row r="19" spans="3:35" ht="15" customHeight="1">
      <c r="C19" s="69"/>
      <c r="D19" s="247" t="s">
        <v>206</v>
      </c>
      <c r="E19" s="240">
        <v>131</v>
      </c>
      <c r="F19" s="261">
        <f t="shared" si="1"/>
        <v>0</v>
      </c>
      <c r="G19" s="270"/>
      <c r="H19" s="270"/>
      <c r="I19" s="261">
        <f t="shared" si="2"/>
        <v>0</v>
      </c>
      <c r="J19" s="270"/>
      <c r="K19" s="270"/>
      <c r="L19" s="261">
        <f t="shared" si="3"/>
        <v>0</v>
      </c>
      <c r="M19" s="270"/>
      <c r="N19" s="270"/>
      <c r="O19" s="261">
        <f t="shared" si="4"/>
        <v>0</v>
      </c>
      <c r="P19" s="270"/>
      <c r="Q19" s="270"/>
      <c r="R19" s="261">
        <f t="shared" si="5"/>
        <v>0</v>
      </c>
      <c r="S19" s="270"/>
      <c r="T19" s="270"/>
      <c r="U19" s="261">
        <f t="shared" si="6"/>
        <v>0</v>
      </c>
      <c r="V19" s="270"/>
      <c r="W19" s="270"/>
      <c r="X19" s="261">
        <f t="shared" si="7"/>
        <v>0</v>
      </c>
      <c r="Y19" s="270"/>
      <c r="Z19" s="270"/>
      <c r="AA19" s="261">
        <f t="shared" si="8"/>
        <v>0</v>
      </c>
      <c r="AB19" s="270"/>
      <c r="AC19" s="270"/>
      <c r="AD19" s="261">
        <f t="shared" si="9"/>
        <v>0</v>
      </c>
      <c r="AE19" s="270"/>
      <c r="AF19" s="270"/>
      <c r="AG19" s="261">
        <f t="shared" si="10"/>
        <v>0</v>
      </c>
      <c r="AH19" s="270"/>
      <c r="AI19" s="271"/>
    </row>
    <row r="20" spans="3:35" ht="15" customHeight="1">
      <c r="C20" s="69"/>
      <c r="D20" s="247" t="s">
        <v>208</v>
      </c>
      <c r="E20" s="240">
        <v>141</v>
      </c>
      <c r="F20" s="261">
        <f t="shared" si="1"/>
        <v>0</v>
      </c>
      <c r="G20" s="270"/>
      <c r="H20" s="270"/>
      <c r="I20" s="261">
        <f t="shared" si="2"/>
        <v>0</v>
      </c>
      <c r="J20" s="270"/>
      <c r="K20" s="270"/>
      <c r="L20" s="261">
        <f t="shared" si="3"/>
        <v>0</v>
      </c>
      <c r="M20" s="270"/>
      <c r="N20" s="270"/>
      <c r="O20" s="261">
        <f t="shared" si="4"/>
        <v>0</v>
      </c>
      <c r="P20" s="270"/>
      <c r="Q20" s="270"/>
      <c r="R20" s="261">
        <f t="shared" si="5"/>
        <v>0</v>
      </c>
      <c r="S20" s="270"/>
      <c r="T20" s="270"/>
      <c r="U20" s="261">
        <f t="shared" si="6"/>
        <v>0</v>
      </c>
      <c r="V20" s="270"/>
      <c r="W20" s="270"/>
      <c r="X20" s="261">
        <f t="shared" si="7"/>
        <v>0</v>
      </c>
      <c r="Y20" s="270"/>
      <c r="Z20" s="270"/>
      <c r="AA20" s="261">
        <f t="shared" si="8"/>
        <v>0</v>
      </c>
      <c r="AB20" s="270"/>
      <c r="AC20" s="270"/>
      <c r="AD20" s="261">
        <f t="shared" si="9"/>
        <v>0</v>
      </c>
      <c r="AE20" s="270"/>
      <c r="AF20" s="270"/>
      <c r="AG20" s="261">
        <f t="shared" si="10"/>
        <v>0</v>
      </c>
      <c r="AH20" s="270"/>
      <c r="AI20" s="271"/>
    </row>
    <row r="21" spans="3:35" ht="15" customHeight="1">
      <c r="C21" s="69"/>
      <c r="D21" s="247" t="s">
        <v>211</v>
      </c>
      <c r="E21" s="240">
        <v>151</v>
      </c>
      <c r="F21" s="261">
        <f t="shared" si="1"/>
        <v>0</v>
      </c>
      <c r="G21" s="270"/>
      <c r="H21" s="270"/>
      <c r="I21" s="261">
        <f t="shared" si="2"/>
        <v>0</v>
      </c>
      <c r="J21" s="270"/>
      <c r="K21" s="270"/>
      <c r="L21" s="261">
        <f t="shared" si="3"/>
        <v>0</v>
      </c>
      <c r="M21" s="270"/>
      <c r="N21" s="270"/>
      <c r="O21" s="261">
        <f t="shared" si="4"/>
        <v>0</v>
      </c>
      <c r="P21" s="270"/>
      <c r="Q21" s="270"/>
      <c r="R21" s="261">
        <f t="shared" si="5"/>
        <v>0</v>
      </c>
      <c r="S21" s="270"/>
      <c r="T21" s="270"/>
      <c r="U21" s="261">
        <f t="shared" si="6"/>
        <v>0</v>
      </c>
      <c r="V21" s="270"/>
      <c r="W21" s="270"/>
      <c r="X21" s="261">
        <f t="shared" si="7"/>
        <v>0</v>
      </c>
      <c r="Y21" s="270"/>
      <c r="Z21" s="270"/>
      <c r="AA21" s="261">
        <f t="shared" si="8"/>
        <v>0</v>
      </c>
      <c r="AB21" s="270"/>
      <c r="AC21" s="270"/>
      <c r="AD21" s="261">
        <f t="shared" si="9"/>
        <v>0</v>
      </c>
      <c r="AE21" s="270"/>
      <c r="AF21" s="270"/>
      <c r="AG21" s="261">
        <f t="shared" si="10"/>
        <v>0</v>
      </c>
      <c r="AH21" s="270"/>
      <c r="AI21" s="271"/>
    </row>
    <row r="22" spans="3:35" ht="15" customHeight="1">
      <c r="C22" s="69"/>
      <c r="D22" s="247" t="s">
        <v>209</v>
      </c>
      <c r="E22" s="240">
        <v>161</v>
      </c>
      <c r="F22" s="261">
        <f t="shared" si="1"/>
        <v>0</v>
      </c>
      <c r="G22" s="270"/>
      <c r="H22" s="270"/>
      <c r="I22" s="261">
        <f t="shared" si="2"/>
        <v>0</v>
      </c>
      <c r="J22" s="270"/>
      <c r="K22" s="270"/>
      <c r="L22" s="261">
        <f t="shared" si="3"/>
        <v>0</v>
      </c>
      <c r="M22" s="270"/>
      <c r="N22" s="270"/>
      <c r="O22" s="261">
        <f t="shared" si="4"/>
        <v>0</v>
      </c>
      <c r="P22" s="270"/>
      <c r="Q22" s="270"/>
      <c r="R22" s="261">
        <f t="shared" si="5"/>
        <v>0</v>
      </c>
      <c r="S22" s="270"/>
      <c r="T22" s="270"/>
      <c r="U22" s="261">
        <f t="shared" si="6"/>
        <v>0</v>
      </c>
      <c r="V22" s="270"/>
      <c r="W22" s="270"/>
      <c r="X22" s="261">
        <f t="shared" si="7"/>
        <v>0</v>
      </c>
      <c r="Y22" s="270"/>
      <c r="Z22" s="270"/>
      <c r="AA22" s="261">
        <f t="shared" si="8"/>
        <v>0</v>
      </c>
      <c r="AB22" s="270"/>
      <c r="AC22" s="270"/>
      <c r="AD22" s="261">
        <f t="shared" si="9"/>
        <v>0</v>
      </c>
      <c r="AE22" s="270"/>
      <c r="AF22" s="270"/>
      <c r="AG22" s="261">
        <f t="shared" si="10"/>
        <v>0</v>
      </c>
      <c r="AH22" s="270"/>
      <c r="AI22" s="271"/>
    </row>
    <row r="23" spans="3:35" ht="15" customHeight="1">
      <c r="C23" s="69"/>
      <c r="D23" s="247" t="s">
        <v>207</v>
      </c>
      <c r="E23" s="240">
        <v>171</v>
      </c>
      <c r="F23" s="261">
        <f t="shared" si="1"/>
        <v>0</v>
      </c>
      <c r="G23" s="270"/>
      <c r="H23" s="270"/>
      <c r="I23" s="261">
        <f t="shared" si="2"/>
        <v>0</v>
      </c>
      <c r="J23" s="270"/>
      <c r="K23" s="270"/>
      <c r="L23" s="261">
        <f t="shared" si="3"/>
        <v>0</v>
      </c>
      <c r="M23" s="270"/>
      <c r="N23" s="270"/>
      <c r="O23" s="261">
        <f t="shared" si="4"/>
        <v>0</v>
      </c>
      <c r="P23" s="270"/>
      <c r="Q23" s="270"/>
      <c r="R23" s="261">
        <f t="shared" si="5"/>
        <v>0</v>
      </c>
      <c r="S23" s="270"/>
      <c r="T23" s="270"/>
      <c r="U23" s="261">
        <f t="shared" si="6"/>
        <v>0</v>
      </c>
      <c r="V23" s="270"/>
      <c r="W23" s="270"/>
      <c r="X23" s="261">
        <f t="shared" si="7"/>
        <v>0</v>
      </c>
      <c r="Y23" s="270"/>
      <c r="Z23" s="270"/>
      <c r="AA23" s="261">
        <f t="shared" si="8"/>
        <v>0</v>
      </c>
      <c r="AB23" s="270"/>
      <c r="AC23" s="270"/>
      <c r="AD23" s="261">
        <f t="shared" si="9"/>
        <v>0</v>
      </c>
      <c r="AE23" s="270"/>
      <c r="AF23" s="270"/>
      <c r="AG23" s="261">
        <f t="shared" si="10"/>
        <v>0</v>
      </c>
      <c r="AH23" s="270"/>
      <c r="AI23" s="271"/>
    </row>
    <row r="24" spans="3:35" ht="22.5">
      <c r="C24" s="69"/>
      <c r="D24" s="249" t="s">
        <v>479</v>
      </c>
      <c r="E24" s="254" t="s">
        <v>322</v>
      </c>
      <c r="F24" s="261">
        <f t="shared" si="1"/>
        <v>0</v>
      </c>
      <c r="G24" s="270"/>
      <c r="H24" s="270"/>
      <c r="I24" s="261">
        <f t="shared" si="2"/>
        <v>0</v>
      </c>
      <c r="J24" s="270"/>
      <c r="K24" s="270"/>
      <c r="L24" s="261">
        <f t="shared" si="3"/>
        <v>0</v>
      </c>
      <c r="M24" s="270"/>
      <c r="N24" s="270"/>
      <c r="O24" s="261">
        <f t="shared" si="4"/>
        <v>0</v>
      </c>
      <c r="P24" s="270"/>
      <c r="Q24" s="270"/>
      <c r="R24" s="261">
        <f t="shared" si="5"/>
        <v>0</v>
      </c>
      <c r="S24" s="270"/>
      <c r="T24" s="270"/>
      <c r="U24" s="261">
        <f t="shared" si="6"/>
        <v>0</v>
      </c>
      <c r="V24" s="270"/>
      <c r="W24" s="270"/>
      <c r="X24" s="261">
        <f t="shared" si="7"/>
        <v>0</v>
      </c>
      <c r="Y24" s="270"/>
      <c r="Z24" s="270"/>
      <c r="AA24" s="261">
        <f t="shared" si="8"/>
        <v>0</v>
      </c>
      <c r="AB24" s="270"/>
      <c r="AC24" s="270"/>
      <c r="AD24" s="261">
        <f t="shared" si="9"/>
        <v>0</v>
      </c>
      <c r="AE24" s="270"/>
      <c r="AF24" s="270"/>
      <c r="AG24" s="261">
        <f t="shared" si="10"/>
        <v>0</v>
      </c>
      <c r="AH24" s="270"/>
      <c r="AI24" s="271"/>
    </row>
    <row r="25" spans="3:35" ht="22.5">
      <c r="C25" s="69"/>
      <c r="D25" s="249" t="s">
        <v>470</v>
      </c>
      <c r="E25" s="254" t="s">
        <v>330</v>
      </c>
      <c r="F25" s="261">
        <f t="shared" si="1"/>
        <v>0</v>
      </c>
      <c r="G25" s="270"/>
      <c r="H25" s="270"/>
      <c r="I25" s="261">
        <f t="shared" si="2"/>
        <v>0</v>
      </c>
      <c r="J25" s="270"/>
      <c r="K25" s="270"/>
      <c r="L25" s="261">
        <f t="shared" si="3"/>
        <v>0</v>
      </c>
      <c r="M25" s="270"/>
      <c r="N25" s="270"/>
      <c r="O25" s="261">
        <f t="shared" si="4"/>
        <v>0</v>
      </c>
      <c r="P25" s="270"/>
      <c r="Q25" s="270"/>
      <c r="R25" s="261">
        <f t="shared" si="5"/>
        <v>0</v>
      </c>
      <c r="S25" s="270"/>
      <c r="T25" s="270"/>
      <c r="U25" s="261">
        <f t="shared" si="6"/>
        <v>0</v>
      </c>
      <c r="V25" s="270"/>
      <c r="W25" s="270"/>
      <c r="X25" s="261">
        <f t="shared" si="7"/>
        <v>0</v>
      </c>
      <c r="Y25" s="270"/>
      <c r="Z25" s="270"/>
      <c r="AA25" s="261">
        <f t="shared" si="8"/>
        <v>0</v>
      </c>
      <c r="AB25" s="270"/>
      <c r="AC25" s="270"/>
      <c r="AD25" s="261">
        <f t="shared" si="9"/>
        <v>0</v>
      </c>
      <c r="AE25" s="270"/>
      <c r="AF25" s="270"/>
      <c r="AG25" s="261">
        <f t="shared" si="10"/>
        <v>0</v>
      </c>
      <c r="AH25" s="270"/>
      <c r="AI25" s="279"/>
    </row>
    <row r="26" spans="3:35" ht="15" customHeight="1">
      <c r="C26" s="69"/>
      <c r="D26" s="255" t="s">
        <v>212</v>
      </c>
      <c r="E26" s="256" t="s">
        <v>339</v>
      </c>
      <c r="F26" s="268">
        <f>F16+F24+F25</f>
        <v>0</v>
      </c>
      <c r="G26" s="268">
        <f t="shared" ref="G26:AI26" si="11">G16+G24+G25</f>
        <v>0</v>
      </c>
      <c r="H26" s="268">
        <f t="shared" si="11"/>
        <v>0</v>
      </c>
      <c r="I26" s="268">
        <f t="shared" si="11"/>
        <v>0</v>
      </c>
      <c r="J26" s="268">
        <f t="shared" si="11"/>
        <v>0</v>
      </c>
      <c r="K26" s="268">
        <f t="shared" si="11"/>
        <v>0</v>
      </c>
      <c r="L26" s="268">
        <f t="shared" si="11"/>
        <v>0</v>
      </c>
      <c r="M26" s="268">
        <f t="shared" si="11"/>
        <v>0</v>
      </c>
      <c r="N26" s="268">
        <f t="shared" si="11"/>
        <v>0</v>
      </c>
      <c r="O26" s="268">
        <f t="shared" si="11"/>
        <v>0</v>
      </c>
      <c r="P26" s="268">
        <f t="shared" si="11"/>
        <v>0</v>
      </c>
      <c r="Q26" s="268">
        <f t="shared" si="11"/>
        <v>0</v>
      </c>
      <c r="R26" s="268">
        <f t="shared" si="11"/>
        <v>0</v>
      </c>
      <c r="S26" s="268">
        <f t="shared" si="11"/>
        <v>0</v>
      </c>
      <c r="T26" s="268">
        <f t="shared" si="11"/>
        <v>0</v>
      </c>
      <c r="U26" s="268">
        <f t="shared" si="11"/>
        <v>0</v>
      </c>
      <c r="V26" s="268">
        <f t="shared" si="11"/>
        <v>0</v>
      </c>
      <c r="W26" s="268">
        <f t="shared" si="11"/>
        <v>0</v>
      </c>
      <c r="X26" s="268">
        <f t="shared" si="11"/>
        <v>0</v>
      </c>
      <c r="Y26" s="268">
        <f t="shared" si="11"/>
        <v>0</v>
      </c>
      <c r="Z26" s="268">
        <f t="shared" si="11"/>
        <v>0</v>
      </c>
      <c r="AA26" s="268">
        <f t="shared" si="11"/>
        <v>0</v>
      </c>
      <c r="AB26" s="268">
        <f t="shared" si="11"/>
        <v>0</v>
      </c>
      <c r="AC26" s="268">
        <f t="shared" si="11"/>
        <v>0</v>
      </c>
      <c r="AD26" s="268">
        <f t="shared" si="11"/>
        <v>0</v>
      </c>
      <c r="AE26" s="268">
        <f t="shared" si="11"/>
        <v>0</v>
      </c>
      <c r="AF26" s="268">
        <f t="shared" si="11"/>
        <v>0</v>
      </c>
      <c r="AG26" s="268">
        <f t="shared" si="11"/>
        <v>0</v>
      </c>
      <c r="AH26" s="268">
        <f t="shared" si="11"/>
        <v>0</v>
      </c>
      <c r="AI26" s="269">
        <f t="shared" si="11"/>
        <v>0</v>
      </c>
    </row>
  </sheetData>
  <sheetProtection password="81D4" sheet="1" objects="1" scenarios="1" formatColumns="0" formatRows="0" autoFilter="0"/>
  <mergeCells count="33">
    <mergeCell ref="AG13:AG14"/>
    <mergeCell ref="AH13:AI13"/>
    <mergeCell ref="AG12:AI12"/>
    <mergeCell ref="M13:N13"/>
    <mergeCell ref="O13:O14"/>
    <mergeCell ref="P13:Q13"/>
    <mergeCell ref="R13:R14"/>
    <mergeCell ref="O12:Q12"/>
    <mergeCell ref="R12:T12"/>
    <mergeCell ref="L12:N12"/>
    <mergeCell ref="L13:L14"/>
    <mergeCell ref="U12:W12"/>
    <mergeCell ref="AE13:AF13"/>
    <mergeCell ref="AA12:AC12"/>
    <mergeCell ref="S13:T13"/>
    <mergeCell ref="AB13:AC13"/>
    <mergeCell ref="X12:Z12"/>
    <mergeCell ref="AD13:AD14"/>
    <mergeCell ref="AA13:AA14"/>
    <mergeCell ref="U13:U14"/>
    <mergeCell ref="V13:W13"/>
    <mergeCell ref="X13:X14"/>
    <mergeCell ref="AD12:AF12"/>
    <mergeCell ref="Y13:Z13"/>
    <mergeCell ref="D11:G11"/>
    <mergeCell ref="D12:D14"/>
    <mergeCell ref="E12:E14"/>
    <mergeCell ref="F12:H12"/>
    <mergeCell ref="I12:K12"/>
    <mergeCell ref="F13:F14"/>
    <mergeCell ref="G13:H13"/>
    <mergeCell ref="I13:I14"/>
    <mergeCell ref="J13:K13"/>
  </mergeCells>
  <dataValidations count="1">
    <dataValidation type="decimal" allowBlank="1" showErrorMessage="1" errorTitle="Ошибка" error="Допускается ввод только действительных чисел!" sqref="WVN983045:WWQ983055 JB16:KE26 SX16:UA26 ACT16:ADW26 AMP16:ANS26 AWL16:AXO26 BGH16:BHK26 BQD16:BRG26 BZZ16:CBC26 CJV16:CKY26 CTR16:CUU26 DDN16:DEQ26 DNJ16:DOM26 DXF16:DYI26 EHB16:EIE26 EQX16:ESA26 FAT16:FBW26 FKP16:FLS26 FUL16:FVO26 GEH16:GFK26 GOD16:GPG26 GXZ16:GZC26 HHV16:HIY26 HRR16:HSU26 IBN16:ICQ26 ILJ16:IMM26 IVF16:IWI26 JFB16:JGE26 JOX16:JQA26 JYT16:JZW26 KIP16:KJS26 KSL16:KTO26 LCH16:LDK26 LMD16:LNG26 LVZ16:LXC26 MFV16:MGY26 MPR16:MQU26 MZN16:NAQ26 NJJ16:NKM26 NTF16:NUI26 ODB16:OEE26 OMX16:OOA26 OWT16:OXW26 PGP16:PHS26 PQL16:PRO26 QAH16:QBK26 QKD16:QLG26 QTZ16:QVC26 RDV16:REY26 RNR16:ROU26 RXN16:RYQ26 SHJ16:SIM26 SRF16:SSI26 TBB16:TCE26 TKX16:TMA26 TUT16:TVW26 UEP16:UFS26 UOL16:UPO26 UYH16:UZK26 VID16:VJG26 VRZ16:VTC26 WBV16:WCY26 WLR16:WMU26 WVN16:WWQ26 F65541:AI65551 JB65541:KE65551 SX65541:UA65551 ACT65541:ADW65551 AMP65541:ANS65551 AWL65541:AXO65551 BGH65541:BHK65551 BQD65541:BRG65551 BZZ65541:CBC65551 CJV65541:CKY65551 CTR65541:CUU65551 DDN65541:DEQ65551 DNJ65541:DOM65551 DXF65541:DYI65551 EHB65541:EIE65551 EQX65541:ESA65551 FAT65541:FBW65551 FKP65541:FLS65551 FUL65541:FVO65551 GEH65541:GFK65551 GOD65541:GPG65551 GXZ65541:GZC65551 HHV65541:HIY65551 HRR65541:HSU65551 IBN65541:ICQ65551 ILJ65541:IMM65551 IVF65541:IWI65551 JFB65541:JGE65551 JOX65541:JQA65551 JYT65541:JZW65551 KIP65541:KJS65551 KSL65541:KTO65551 LCH65541:LDK65551 LMD65541:LNG65551 LVZ65541:LXC65551 MFV65541:MGY65551 MPR65541:MQU65551 MZN65541:NAQ65551 NJJ65541:NKM65551 NTF65541:NUI65551 ODB65541:OEE65551 OMX65541:OOA65551 OWT65541:OXW65551 PGP65541:PHS65551 PQL65541:PRO65551 QAH65541:QBK65551 QKD65541:QLG65551 QTZ65541:QVC65551 RDV65541:REY65551 RNR65541:ROU65551 RXN65541:RYQ65551 SHJ65541:SIM65551 SRF65541:SSI65551 TBB65541:TCE65551 TKX65541:TMA65551 TUT65541:TVW65551 UEP65541:UFS65551 UOL65541:UPO65551 UYH65541:UZK65551 VID65541:VJG65551 VRZ65541:VTC65551 WBV65541:WCY65551 WLR65541:WMU65551 WVN65541:WWQ65551 F131077:AI131087 JB131077:KE131087 SX131077:UA131087 ACT131077:ADW131087 AMP131077:ANS131087 AWL131077:AXO131087 BGH131077:BHK131087 BQD131077:BRG131087 BZZ131077:CBC131087 CJV131077:CKY131087 CTR131077:CUU131087 DDN131077:DEQ131087 DNJ131077:DOM131087 DXF131077:DYI131087 EHB131077:EIE131087 EQX131077:ESA131087 FAT131077:FBW131087 FKP131077:FLS131087 FUL131077:FVO131087 GEH131077:GFK131087 GOD131077:GPG131087 GXZ131077:GZC131087 HHV131077:HIY131087 HRR131077:HSU131087 IBN131077:ICQ131087 ILJ131077:IMM131087 IVF131077:IWI131087 JFB131077:JGE131087 JOX131077:JQA131087 JYT131077:JZW131087 KIP131077:KJS131087 KSL131077:KTO131087 LCH131077:LDK131087 LMD131077:LNG131087 LVZ131077:LXC131087 MFV131077:MGY131087 MPR131077:MQU131087 MZN131077:NAQ131087 NJJ131077:NKM131087 NTF131077:NUI131087 ODB131077:OEE131087 OMX131077:OOA131087 OWT131077:OXW131087 PGP131077:PHS131087 PQL131077:PRO131087 QAH131077:QBK131087 QKD131077:QLG131087 QTZ131077:QVC131087 RDV131077:REY131087 RNR131077:ROU131087 RXN131077:RYQ131087 SHJ131077:SIM131087 SRF131077:SSI131087 TBB131077:TCE131087 TKX131077:TMA131087 TUT131077:TVW131087 UEP131077:UFS131087 UOL131077:UPO131087 UYH131077:UZK131087 VID131077:VJG131087 VRZ131077:VTC131087 WBV131077:WCY131087 WLR131077:WMU131087 WVN131077:WWQ131087 F196613:AI196623 JB196613:KE196623 SX196613:UA196623 ACT196613:ADW196623 AMP196613:ANS196623 AWL196613:AXO196623 BGH196613:BHK196623 BQD196613:BRG196623 BZZ196613:CBC196623 CJV196613:CKY196623 CTR196613:CUU196623 DDN196613:DEQ196623 DNJ196613:DOM196623 DXF196613:DYI196623 EHB196613:EIE196623 EQX196613:ESA196623 FAT196613:FBW196623 FKP196613:FLS196623 FUL196613:FVO196623 GEH196613:GFK196623 GOD196613:GPG196623 GXZ196613:GZC196623 HHV196613:HIY196623 HRR196613:HSU196623 IBN196613:ICQ196623 ILJ196613:IMM196623 IVF196613:IWI196623 JFB196613:JGE196623 JOX196613:JQA196623 JYT196613:JZW196623 KIP196613:KJS196623 KSL196613:KTO196623 LCH196613:LDK196623 LMD196613:LNG196623 LVZ196613:LXC196623 MFV196613:MGY196623 MPR196613:MQU196623 MZN196613:NAQ196623 NJJ196613:NKM196623 NTF196613:NUI196623 ODB196613:OEE196623 OMX196613:OOA196623 OWT196613:OXW196623 PGP196613:PHS196623 PQL196613:PRO196623 QAH196613:QBK196623 QKD196613:QLG196623 QTZ196613:QVC196623 RDV196613:REY196623 RNR196613:ROU196623 RXN196613:RYQ196623 SHJ196613:SIM196623 SRF196613:SSI196623 TBB196613:TCE196623 TKX196613:TMA196623 TUT196613:TVW196623 UEP196613:UFS196623 UOL196613:UPO196623 UYH196613:UZK196623 VID196613:VJG196623 VRZ196613:VTC196623 WBV196613:WCY196623 WLR196613:WMU196623 WVN196613:WWQ196623 F262149:AI262159 JB262149:KE262159 SX262149:UA262159 ACT262149:ADW262159 AMP262149:ANS262159 AWL262149:AXO262159 BGH262149:BHK262159 BQD262149:BRG262159 BZZ262149:CBC262159 CJV262149:CKY262159 CTR262149:CUU262159 DDN262149:DEQ262159 DNJ262149:DOM262159 DXF262149:DYI262159 EHB262149:EIE262159 EQX262149:ESA262159 FAT262149:FBW262159 FKP262149:FLS262159 FUL262149:FVO262159 GEH262149:GFK262159 GOD262149:GPG262159 GXZ262149:GZC262159 HHV262149:HIY262159 HRR262149:HSU262159 IBN262149:ICQ262159 ILJ262149:IMM262159 IVF262149:IWI262159 JFB262149:JGE262159 JOX262149:JQA262159 JYT262149:JZW262159 KIP262149:KJS262159 KSL262149:KTO262159 LCH262149:LDK262159 LMD262149:LNG262159 LVZ262149:LXC262159 MFV262149:MGY262159 MPR262149:MQU262159 MZN262149:NAQ262159 NJJ262149:NKM262159 NTF262149:NUI262159 ODB262149:OEE262159 OMX262149:OOA262159 OWT262149:OXW262159 PGP262149:PHS262159 PQL262149:PRO262159 QAH262149:QBK262159 QKD262149:QLG262159 QTZ262149:QVC262159 RDV262149:REY262159 RNR262149:ROU262159 RXN262149:RYQ262159 SHJ262149:SIM262159 SRF262149:SSI262159 TBB262149:TCE262159 TKX262149:TMA262159 TUT262149:TVW262159 UEP262149:UFS262159 UOL262149:UPO262159 UYH262149:UZK262159 VID262149:VJG262159 VRZ262149:VTC262159 WBV262149:WCY262159 WLR262149:WMU262159 WVN262149:WWQ262159 F327685:AI327695 JB327685:KE327695 SX327685:UA327695 ACT327685:ADW327695 AMP327685:ANS327695 AWL327685:AXO327695 BGH327685:BHK327695 BQD327685:BRG327695 BZZ327685:CBC327695 CJV327685:CKY327695 CTR327685:CUU327695 DDN327685:DEQ327695 DNJ327685:DOM327695 DXF327685:DYI327695 EHB327685:EIE327695 EQX327685:ESA327695 FAT327685:FBW327695 FKP327685:FLS327695 FUL327685:FVO327695 GEH327685:GFK327695 GOD327685:GPG327695 GXZ327685:GZC327695 HHV327685:HIY327695 HRR327685:HSU327695 IBN327685:ICQ327695 ILJ327685:IMM327695 IVF327685:IWI327695 JFB327685:JGE327695 JOX327685:JQA327695 JYT327685:JZW327695 KIP327685:KJS327695 KSL327685:KTO327695 LCH327685:LDK327695 LMD327685:LNG327695 LVZ327685:LXC327695 MFV327685:MGY327695 MPR327685:MQU327695 MZN327685:NAQ327695 NJJ327685:NKM327695 NTF327685:NUI327695 ODB327685:OEE327695 OMX327685:OOA327695 OWT327685:OXW327695 PGP327685:PHS327695 PQL327685:PRO327695 QAH327685:QBK327695 QKD327685:QLG327695 QTZ327685:QVC327695 RDV327685:REY327695 RNR327685:ROU327695 RXN327685:RYQ327695 SHJ327685:SIM327695 SRF327685:SSI327695 TBB327685:TCE327695 TKX327685:TMA327695 TUT327685:TVW327695 UEP327685:UFS327695 UOL327685:UPO327695 UYH327685:UZK327695 VID327685:VJG327695 VRZ327685:VTC327695 WBV327685:WCY327695 WLR327685:WMU327695 WVN327685:WWQ327695 F393221:AI393231 JB393221:KE393231 SX393221:UA393231 ACT393221:ADW393231 AMP393221:ANS393231 AWL393221:AXO393231 BGH393221:BHK393231 BQD393221:BRG393231 BZZ393221:CBC393231 CJV393221:CKY393231 CTR393221:CUU393231 DDN393221:DEQ393231 DNJ393221:DOM393231 DXF393221:DYI393231 EHB393221:EIE393231 EQX393221:ESA393231 FAT393221:FBW393231 FKP393221:FLS393231 FUL393221:FVO393231 GEH393221:GFK393231 GOD393221:GPG393231 GXZ393221:GZC393231 HHV393221:HIY393231 HRR393221:HSU393231 IBN393221:ICQ393231 ILJ393221:IMM393231 IVF393221:IWI393231 JFB393221:JGE393231 JOX393221:JQA393231 JYT393221:JZW393231 KIP393221:KJS393231 KSL393221:KTO393231 LCH393221:LDK393231 LMD393221:LNG393231 LVZ393221:LXC393231 MFV393221:MGY393231 MPR393221:MQU393231 MZN393221:NAQ393231 NJJ393221:NKM393231 NTF393221:NUI393231 ODB393221:OEE393231 OMX393221:OOA393231 OWT393221:OXW393231 PGP393221:PHS393231 PQL393221:PRO393231 QAH393221:QBK393231 QKD393221:QLG393231 QTZ393221:QVC393231 RDV393221:REY393231 RNR393221:ROU393231 RXN393221:RYQ393231 SHJ393221:SIM393231 SRF393221:SSI393231 TBB393221:TCE393231 TKX393221:TMA393231 TUT393221:TVW393231 UEP393221:UFS393231 UOL393221:UPO393231 UYH393221:UZK393231 VID393221:VJG393231 VRZ393221:VTC393231 WBV393221:WCY393231 WLR393221:WMU393231 WVN393221:WWQ393231 F458757:AI458767 JB458757:KE458767 SX458757:UA458767 ACT458757:ADW458767 AMP458757:ANS458767 AWL458757:AXO458767 BGH458757:BHK458767 BQD458757:BRG458767 BZZ458757:CBC458767 CJV458757:CKY458767 CTR458757:CUU458767 DDN458757:DEQ458767 DNJ458757:DOM458767 DXF458757:DYI458767 EHB458757:EIE458767 EQX458757:ESA458767 FAT458757:FBW458767 FKP458757:FLS458767 FUL458757:FVO458767 GEH458757:GFK458767 GOD458757:GPG458767 GXZ458757:GZC458767 HHV458757:HIY458767 HRR458757:HSU458767 IBN458757:ICQ458767 ILJ458757:IMM458767 IVF458757:IWI458767 JFB458757:JGE458767 JOX458757:JQA458767 JYT458757:JZW458767 KIP458757:KJS458767 KSL458757:KTO458767 LCH458757:LDK458767 LMD458757:LNG458767 LVZ458757:LXC458767 MFV458757:MGY458767 MPR458757:MQU458767 MZN458757:NAQ458767 NJJ458757:NKM458767 NTF458757:NUI458767 ODB458757:OEE458767 OMX458757:OOA458767 OWT458757:OXW458767 PGP458757:PHS458767 PQL458757:PRO458767 QAH458757:QBK458767 QKD458757:QLG458767 QTZ458757:QVC458767 RDV458757:REY458767 RNR458757:ROU458767 RXN458757:RYQ458767 SHJ458757:SIM458767 SRF458757:SSI458767 TBB458757:TCE458767 TKX458757:TMA458767 TUT458757:TVW458767 UEP458757:UFS458767 UOL458757:UPO458767 UYH458757:UZK458767 VID458757:VJG458767 VRZ458757:VTC458767 WBV458757:WCY458767 WLR458757:WMU458767 WVN458757:WWQ458767 F524293:AI524303 JB524293:KE524303 SX524293:UA524303 ACT524293:ADW524303 AMP524293:ANS524303 AWL524293:AXO524303 BGH524293:BHK524303 BQD524293:BRG524303 BZZ524293:CBC524303 CJV524293:CKY524303 CTR524293:CUU524303 DDN524293:DEQ524303 DNJ524293:DOM524303 DXF524293:DYI524303 EHB524293:EIE524303 EQX524293:ESA524303 FAT524293:FBW524303 FKP524293:FLS524303 FUL524293:FVO524303 GEH524293:GFK524303 GOD524293:GPG524303 GXZ524293:GZC524303 HHV524293:HIY524303 HRR524293:HSU524303 IBN524293:ICQ524303 ILJ524293:IMM524303 IVF524293:IWI524303 JFB524293:JGE524303 JOX524293:JQA524303 JYT524293:JZW524303 KIP524293:KJS524303 KSL524293:KTO524303 LCH524293:LDK524303 LMD524293:LNG524303 LVZ524293:LXC524303 MFV524293:MGY524303 MPR524293:MQU524303 MZN524293:NAQ524303 NJJ524293:NKM524303 NTF524293:NUI524303 ODB524293:OEE524303 OMX524293:OOA524303 OWT524293:OXW524303 PGP524293:PHS524303 PQL524293:PRO524303 QAH524293:QBK524303 QKD524293:QLG524303 QTZ524293:QVC524303 RDV524293:REY524303 RNR524293:ROU524303 RXN524293:RYQ524303 SHJ524293:SIM524303 SRF524293:SSI524303 TBB524293:TCE524303 TKX524293:TMA524303 TUT524293:TVW524303 UEP524293:UFS524303 UOL524293:UPO524303 UYH524293:UZK524303 VID524293:VJG524303 VRZ524293:VTC524303 WBV524293:WCY524303 WLR524293:WMU524303 WVN524293:WWQ524303 F589829:AI589839 JB589829:KE589839 SX589829:UA589839 ACT589829:ADW589839 AMP589829:ANS589839 AWL589829:AXO589839 BGH589829:BHK589839 BQD589829:BRG589839 BZZ589829:CBC589839 CJV589829:CKY589839 CTR589829:CUU589839 DDN589829:DEQ589839 DNJ589829:DOM589839 DXF589829:DYI589839 EHB589829:EIE589839 EQX589829:ESA589839 FAT589829:FBW589839 FKP589829:FLS589839 FUL589829:FVO589839 GEH589829:GFK589839 GOD589829:GPG589839 GXZ589829:GZC589839 HHV589829:HIY589839 HRR589829:HSU589839 IBN589829:ICQ589839 ILJ589829:IMM589839 IVF589829:IWI589839 JFB589829:JGE589839 JOX589829:JQA589839 JYT589829:JZW589839 KIP589829:KJS589839 KSL589829:KTO589839 LCH589829:LDK589839 LMD589829:LNG589839 LVZ589829:LXC589839 MFV589829:MGY589839 MPR589829:MQU589839 MZN589829:NAQ589839 NJJ589829:NKM589839 NTF589829:NUI589839 ODB589829:OEE589839 OMX589829:OOA589839 OWT589829:OXW589839 PGP589829:PHS589839 PQL589829:PRO589839 QAH589829:QBK589839 QKD589829:QLG589839 QTZ589829:QVC589839 RDV589829:REY589839 RNR589829:ROU589839 RXN589829:RYQ589839 SHJ589829:SIM589839 SRF589829:SSI589839 TBB589829:TCE589839 TKX589829:TMA589839 TUT589829:TVW589839 UEP589829:UFS589839 UOL589829:UPO589839 UYH589829:UZK589839 VID589829:VJG589839 VRZ589829:VTC589839 WBV589829:WCY589839 WLR589829:WMU589839 WVN589829:WWQ589839 F655365:AI655375 JB655365:KE655375 SX655365:UA655375 ACT655365:ADW655375 AMP655365:ANS655375 AWL655365:AXO655375 BGH655365:BHK655375 BQD655365:BRG655375 BZZ655365:CBC655375 CJV655365:CKY655375 CTR655365:CUU655375 DDN655365:DEQ655375 DNJ655365:DOM655375 DXF655365:DYI655375 EHB655365:EIE655375 EQX655365:ESA655375 FAT655365:FBW655375 FKP655365:FLS655375 FUL655365:FVO655375 GEH655365:GFK655375 GOD655365:GPG655375 GXZ655365:GZC655375 HHV655365:HIY655375 HRR655365:HSU655375 IBN655365:ICQ655375 ILJ655365:IMM655375 IVF655365:IWI655375 JFB655365:JGE655375 JOX655365:JQA655375 JYT655365:JZW655375 KIP655365:KJS655375 KSL655365:KTO655375 LCH655365:LDK655375 LMD655365:LNG655375 LVZ655365:LXC655375 MFV655365:MGY655375 MPR655365:MQU655375 MZN655365:NAQ655375 NJJ655365:NKM655375 NTF655365:NUI655375 ODB655365:OEE655375 OMX655365:OOA655375 OWT655365:OXW655375 PGP655365:PHS655375 PQL655365:PRO655375 QAH655365:QBK655375 QKD655365:QLG655375 QTZ655365:QVC655375 RDV655365:REY655375 RNR655365:ROU655375 RXN655365:RYQ655375 SHJ655365:SIM655375 SRF655365:SSI655375 TBB655365:TCE655375 TKX655365:TMA655375 TUT655365:TVW655375 UEP655365:UFS655375 UOL655365:UPO655375 UYH655365:UZK655375 VID655365:VJG655375 VRZ655365:VTC655375 WBV655365:WCY655375 WLR655365:WMU655375 WVN655365:WWQ655375 F720901:AI720911 JB720901:KE720911 SX720901:UA720911 ACT720901:ADW720911 AMP720901:ANS720911 AWL720901:AXO720911 BGH720901:BHK720911 BQD720901:BRG720911 BZZ720901:CBC720911 CJV720901:CKY720911 CTR720901:CUU720911 DDN720901:DEQ720911 DNJ720901:DOM720911 DXF720901:DYI720911 EHB720901:EIE720911 EQX720901:ESA720911 FAT720901:FBW720911 FKP720901:FLS720911 FUL720901:FVO720911 GEH720901:GFK720911 GOD720901:GPG720911 GXZ720901:GZC720911 HHV720901:HIY720911 HRR720901:HSU720911 IBN720901:ICQ720911 ILJ720901:IMM720911 IVF720901:IWI720911 JFB720901:JGE720911 JOX720901:JQA720911 JYT720901:JZW720911 KIP720901:KJS720911 KSL720901:KTO720911 LCH720901:LDK720911 LMD720901:LNG720911 LVZ720901:LXC720911 MFV720901:MGY720911 MPR720901:MQU720911 MZN720901:NAQ720911 NJJ720901:NKM720911 NTF720901:NUI720911 ODB720901:OEE720911 OMX720901:OOA720911 OWT720901:OXW720911 PGP720901:PHS720911 PQL720901:PRO720911 QAH720901:QBK720911 QKD720901:QLG720911 QTZ720901:QVC720911 RDV720901:REY720911 RNR720901:ROU720911 RXN720901:RYQ720911 SHJ720901:SIM720911 SRF720901:SSI720911 TBB720901:TCE720911 TKX720901:TMA720911 TUT720901:TVW720911 UEP720901:UFS720911 UOL720901:UPO720911 UYH720901:UZK720911 VID720901:VJG720911 VRZ720901:VTC720911 WBV720901:WCY720911 WLR720901:WMU720911 WVN720901:WWQ720911 F786437:AI786447 JB786437:KE786447 SX786437:UA786447 ACT786437:ADW786447 AMP786437:ANS786447 AWL786437:AXO786447 BGH786437:BHK786447 BQD786437:BRG786447 BZZ786437:CBC786447 CJV786437:CKY786447 CTR786437:CUU786447 DDN786437:DEQ786447 DNJ786437:DOM786447 DXF786437:DYI786447 EHB786437:EIE786447 EQX786437:ESA786447 FAT786437:FBW786447 FKP786437:FLS786447 FUL786437:FVO786447 GEH786437:GFK786447 GOD786437:GPG786447 GXZ786437:GZC786447 HHV786437:HIY786447 HRR786437:HSU786447 IBN786437:ICQ786447 ILJ786437:IMM786447 IVF786437:IWI786447 JFB786437:JGE786447 JOX786437:JQA786447 JYT786437:JZW786447 KIP786437:KJS786447 KSL786437:KTO786447 LCH786437:LDK786447 LMD786437:LNG786447 LVZ786437:LXC786447 MFV786437:MGY786447 MPR786437:MQU786447 MZN786437:NAQ786447 NJJ786437:NKM786447 NTF786437:NUI786447 ODB786437:OEE786447 OMX786437:OOA786447 OWT786437:OXW786447 PGP786437:PHS786447 PQL786437:PRO786447 QAH786437:QBK786447 QKD786437:QLG786447 QTZ786437:QVC786447 RDV786437:REY786447 RNR786437:ROU786447 RXN786437:RYQ786447 SHJ786437:SIM786447 SRF786437:SSI786447 TBB786437:TCE786447 TKX786437:TMA786447 TUT786437:TVW786447 UEP786437:UFS786447 UOL786437:UPO786447 UYH786437:UZK786447 VID786437:VJG786447 VRZ786437:VTC786447 WBV786437:WCY786447 WLR786437:WMU786447 WVN786437:WWQ786447 F851973:AI851983 JB851973:KE851983 SX851973:UA851983 ACT851973:ADW851983 AMP851973:ANS851983 AWL851973:AXO851983 BGH851973:BHK851983 BQD851973:BRG851983 BZZ851973:CBC851983 CJV851973:CKY851983 CTR851973:CUU851983 DDN851973:DEQ851983 DNJ851973:DOM851983 DXF851973:DYI851983 EHB851973:EIE851983 EQX851973:ESA851983 FAT851973:FBW851983 FKP851973:FLS851983 FUL851973:FVO851983 GEH851973:GFK851983 GOD851973:GPG851983 GXZ851973:GZC851983 HHV851973:HIY851983 HRR851973:HSU851983 IBN851973:ICQ851983 ILJ851973:IMM851983 IVF851973:IWI851983 JFB851973:JGE851983 JOX851973:JQA851983 JYT851973:JZW851983 KIP851973:KJS851983 KSL851973:KTO851983 LCH851973:LDK851983 LMD851973:LNG851983 LVZ851973:LXC851983 MFV851973:MGY851983 MPR851973:MQU851983 MZN851973:NAQ851983 NJJ851973:NKM851983 NTF851973:NUI851983 ODB851973:OEE851983 OMX851973:OOA851983 OWT851973:OXW851983 PGP851973:PHS851983 PQL851973:PRO851983 QAH851973:QBK851983 QKD851973:QLG851983 QTZ851973:QVC851983 RDV851973:REY851983 RNR851973:ROU851983 RXN851973:RYQ851983 SHJ851973:SIM851983 SRF851973:SSI851983 TBB851973:TCE851983 TKX851973:TMA851983 TUT851973:TVW851983 UEP851973:UFS851983 UOL851973:UPO851983 UYH851973:UZK851983 VID851973:VJG851983 VRZ851973:VTC851983 WBV851973:WCY851983 WLR851973:WMU851983 WVN851973:WWQ851983 F917509:AI917519 JB917509:KE917519 SX917509:UA917519 ACT917509:ADW917519 AMP917509:ANS917519 AWL917509:AXO917519 BGH917509:BHK917519 BQD917509:BRG917519 BZZ917509:CBC917519 CJV917509:CKY917519 CTR917509:CUU917519 DDN917509:DEQ917519 DNJ917509:DOM917519 DXF917509:DYI917519 EHB917509:EIE917519 EQX917509:ESA917519 FAT917509:FBW917519 FKP917509:FLS917519 FUL917509:FVO917519 GEH917509:GFK917519 GOD917509:GPG917519 GXZ917509:GZC917519 HHV917509:HIY917519 HRR917509:HSU917519 IBN917509:ICQ917519 ILJ917509:IMM917519 IVF917509:IWI917519 JFB917509:JGE917519 JOX917509:JQA917519 JYT917509:JZW917519 KIP917509:KJS917519 KSL917509:KTO917519 LCH917509:LDK917519 LMD917509:LNG917519 LVZ917509:LXC917519 MFV917509:MGY917519 MPR917509:MQU917519 MZN917509:NAQ917519 NJJ917509:NKM917519 NTF917509:NUI917519 ODB917509:OEE917519 OMX917509:OOA917519 OWT917509:OXW917519 PGP917509:PHS917519 PQL917509:PRO917519 QAH917509:QBK917519 QKD917509:QLG917519 QTZ917509:QVC917519 RDV917509:REY917519 RNR917509:ROU917519 RXN917509:RYQ917519 SHJ917509:SIM917519 SRF917509:SSI917519 TBB917509:TCE917519 TKX917509:TMA917519 TUT917509:TVW917519 UEP917509:UFS917519 UOL917509:UPO917519 UYH917509:UZK917519 VID917509:VJG917519 VRZ917509:VTC917519 WBV917509:WCY917519 WLR917509:WMU917519 WVN917509:WWQ917519 F983045:AI983055 JB983045:KE983055 SX983045:UA983055 ACT983045:ADW983055 AMP983045:ANS983055 AWL983045:AXO983055 BGH983045:BHK983055 BQD983045:BRG983055 BZZ983045:CBC983055 CJV983045:CKY983055 CTR983045:CUU983055 DDN983045:DEQ983055 DNJ983045:DOM983055 DXF983045:DYI983055 EHB983045:EIE983055 EQX983045:ESA983055 FAT983045:FBW983055 FKP983045:FLS983055 FUL983045:FVO983055 GEH983045:GFK983055 GOD983045:GPG983055 GXZ983045:GZC983055 HHV983045:HIY983055 HRR983045:HSU983055 IBN983045:ICQ983055 ILJ983045:IMM983055 IVF983045:IWI983055 JFB983045:JGE983055 JOX983045:JQA983055 JYT983045:JZW983055 KIP983045:KJS983055 KSL983045:KTO983055 LCH983045:LDK983055 LMD983045:LNG983055 LVZ983045:LXC983055 MFV983045:MGY983055 MPR983045:MQU983055 MZN983045:NAQ983055 NJJ983045:NKM983055 NTF983045:NUI983055 ODB983045:OEE983055 OMX983045:OOA983055 OWT983045:OXW983055 PGP983045:PHS983055 PQL983045:PRO983055 QAH983045:QBK983055 QKD983045:QLG983055 QTZ983045:QVC983055 RDV983045:REY983055 RNR983045:ROU983055 RXN983045:RYQ983055 SHJ983045:SIM983055 SRF983045:SSI983055 TBB983045:TCE983055 TKX983045:TMA983055 TUT983045:TVW983055 UEP983045:UFS983055 UOL983045:UPO983055 UYH983045:UZK983055 VID983045:VJG983055 VRZ983045:VTC983055 WBV983045:WCY983055 WLR983045:WMU983055 F16:AI26">
      <formula1>-9.99999999999999E+23</formula1>
      <formula2>9.99999999999999E+23</formula2>
    </dataValidation>
  </dataValidations>
  <printOptions horizontalCentered="1"/>
  <pageMargins left="0.24000000000000002" right="0.24000000000000002" top="0.24000000000000002" bottom="0.24000000000000002" header="0.24000000000000002" footer="0.24000000000000002"/>
  <pageSetup paperSize="9" scale="73" fitToHeight="0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ws_31">
    <pageSetUpPr fitToPage="1"/>
  </sheetPr>
  <dimension ref="A1:K40"/>
  <sheetViews>
    <sheetView showGridLines="0" zoomScaleNormal="100" zoomScaleSheetLayoutView="74" workbookViewId="0">
      <pane xSplit="5" ySplit="12" topLeftCell="F33" activePane="bottomRight" state="frozen"/>
      <selection activeCell="I44" sqref="I44"/>
      <selection pane="topRight" activeCell="I44" sqref="I44"/>
      <selection pane="bottomLeft" activeCell="I44" sqref="I44"/>
      <selection pane="bottomRight"/>
    </sheetView>
  </sheetViews>
  <sheetFormatPr defaultRowHeight="11.25"/>
  <cols>
    <col min="1" max="2" width="9.140625" style="75" hidden="1" customWidth="1"/>
    <col min="3" max="3" width="1.7109375" style="75" customWidth="1"/>
    <col min="4" max="4" width="60.7109375" style="75" customWidth="1"/>
    <col min="5" max="5" width="6.7109375" style="75" customWidth="1"/>
    <col min="6" max="10" width="19.7109375" style="75" customWidth="1"/>
    <col min="11" max="256" width="9.140625" style="75"/>
    <col min="257" max="258" width="0" style="75" hidden="1" customWidth="1"/>
    <col min="259" max="259" width="4.140625" style="75" customWidth="1"/>
    <col min="260" max="260" width="40.7109375" style="75" customWidth="1"/>
    <col min="261" max="261" width="6.7109375" style="75" customWidth="1"/>
    <col min="262" max="266" width="19.7109375" style="75" customWidth="1"/>
    <col min="267" max="512" width="9.140625" style="75"/>
    <col min="513" max="514" width="0" style="75" hidden="1" customWidth="1"/>
    <col min="515" max="515" width="4.140625" style="75" customWidth="1"/>
    <col min="516" max="516" width="40.7109375" style="75" customWidth="1"/>
    <col min="517" max="517" width="6.7109375" style="75" customWidth="1"/>
    <col min="518" max="522" width="19.7109375" style="75" customWidth="1"/>
    <col min="523" max="768" width="9.140625" style="75"/>
    <col min="769" max="770" width="0" style="75" hidden="1" customWidth="1"/>
    <col min="771" max="771" width="4.140625" style="75" customWidth="1"/>
    <col min="772" max="772" width="40.7109375" style="75" customWidth="1"/>
    <col min="773" max="773" width="6.7109375" style="75" customWidth="1"/>
    <col min="774" max="778" width="19.7109375" style="75" customWidth="1"/>
    <col min="779" max="1024" width="9.140625" style="75"/>
    <col min="1025" max="1026" width="0" style="75" hidden="1" customWidth="1"/>
    <col min="1027" max="1027" width="4.140625" style="75" customWidth="1"/>
    <col min="1028" max="1028" width="40.7109375" style="75" customWidth="1"/>
    <col min="1029" max="1029" width="6.7109375" style="75" customWidth="1"/>
    <col min="1030" max="1034" width="19.7109375" style="75" customWidth="1"/>
    <col min="1035" max="1280" width="9.140625" style="75"/>
    <col min="1281" max="1282" width="0" style="75" hidden="1" customWidth="1"/>
    <col min="1283" max="1283" width="4.140625" style="75" customWidth="1"/>
    <col min="1284" max="1284" width="40.7109375" style="75" customWidth="1"/>
    <col min="1285" max="1285" width="6.7109375" style="75" customWidth="1"/>
    <col min="1286" max="1290" width="19.7109375" style="75" customWidth="1"/>
    <col min="1291" max="1536" width="9.140625" style="75"/>
    <col min="1537" max="1538" width="0" style="75" hidden="1" customWidth="1"/>
    <col min="1539" max="1539" width="4.140625" style="75" customWidth="1"/>
    <col min="1540" max="1540" width="40.7109375" style="75" customWidth="1"/>
    <col min="1541" max="1541" width="6.7109375" style="75" customWidth="1"/>
    <col min="1542" max="1546" width="19.7109375" style="75" customWidth="1"/>
    <col min="1547" max="1792" width="9.140625" style="75"/>
    <col min="1793" max="1794" width="0" style="75" hidden="1" customWidth="1"/>
    <col min="1795" max="1795" width="4.140625" style="75" customWidth="1"/>
    <col min="1796" max="1796" width="40.7109375" style="75" customWidth="1"/>
    <col min="1797" max="1797" width="6.7109375" style="75" customWidth="1"/>
    <col min="1798" max="1802" width="19.7109375" style="75" customWidth="1"/>
    <col min="1803" max="2048" width="9.140625" style="75"/>
    <col min="2049" max="2050" width="0" style="75" hidden="1" customWidth="1"/>
    <col min="2051" max="2051" width="4.140625" style="75" customWidth="1"/>
    <col min="2052" max="2052" width="40.7109375" style="75" customWidth="1"/>
    <col min="2053" max="2053" width="6.7109375" style="75" customWidth="1"/>
    <col min="2054" max="2058" width="19.7109375" style="75" customWidth="1"/>
    <col min="2059" max="2304" width="9.140625" style="75"/>
    <col min="2305" max="2306" width="0" style="75" hidden="1" customWidth="1"/>
    <col min="2307" max="2307" width="4.140625" style="75" customWidth="1"/>
    <col min="2308" max="2308" width="40.7109375" style="75" customWidth="1"/>
    <col min="2309" max="2309" width="6.7109375" style="75" customWidth="1"/>
    <col min="2310" max="2314" width="19.7109375" style="75" customWidth="1"/>
    <col min="2315" max="2560" width="9.140625" style="75"/>
    <col min="2561" max="2562" width="0" style="75" hidden="1" customWidth="1"/>
    <col min="2563" max="2563" width="4.140625" style="75" customWidth="1"/>
    <col min="2564" max="2564" width="40.7109375" style="75" customWidth="1"/>
    <col min="2565" max="2565" width="6.7109375" style="75" customWidth="1"/>
    <col min="2566" max="2570" width="19.7109375" style="75" customWidth="1"/>
    <col min="2571" max="2816" width="9.140625" style="75"/>
    <col min="2817" max="2818" width="0" style="75" hidden="1" customWidth="1"/>
    <col min="2819" max="2819" width="4.140625" style="75" customWidth="1"/>
    <col min="2820" max="2820" width="40.7109375" style="75" customWidth="1"/>
    <col min="2821" max="2821" width="6.7109375" style="75" customWidth="1"/>
    <col min="2822" max="2826" width="19.7109375" style="75" customWidth="1"/>
    <col min="2827" max="3072" width="9.140625" style="75"/>
    <col min="3073" max="3074" width="0" style="75" hidden="1" customWidth="1"/>
    <col min="3075" max="3075" width="4.140625" style="75" customWidth="1"/>
    <col min="3076" max="3076" width="40.7109375" style="75" customWidth="1"/>
    <col min="3077" max="3077" width="6.7109375" style="75" customWidth="1"/>
    <col min="3078" max="3082" width="19.7109375" style="75" customWidth="1"/>
    <col min="3083" max="3328" width="9.140625" style="75"/>
    <col min="3329" max="3330" width="0" style="75" hidden="1" customWidth="1"/>
    <col min="3331" max="3331" width="4.140625" style="75" customWidth="1"/>
    <col min="3332" max="3332" width="40.7109375" style="75" customWidth="1"/>
    <col min="3333" max="3333" width="6.7109375" style="75" customWidth="1"/>
    <col min="3334" max="3338" width="19.7109375" style="75" customWidth="1"/>
    <col min="3339" max="3584" width="9.140625" style="75"/>
    <col min="3585" max="3586" width="0" style="75" hidden="1" customWidth="1"/>
    <col min="3587" max="3587" width="4.140625" style="75" customWidth="1"/>
    <col min="3588" max="3588" width="40.7109375" style="75" customWidth="1"/>
    <col min="3589" max="3589" width="6.7109375" style="75" customWidth="1"/>
    <col min="3590" max="3594" width="19.7109375" style="75" customWidth="1"/>
    <col min="3595" max="3840" width="9.140625" style="75"/>
    <col min="3841" max="3842" width="0" style="75" hidden="1" customWidth="1"/>
    <col min="3843" max="3843" width="4.140625" style="75" customWidth="1"/>
    <col min="3844" max="3844" width="40.7109375" style="75" customWidth="1"/>
    <col min="3845" max="3845" width="6.7109375" style="75" customWidth="1"/>
    <col min="3846" max="3850" width="19.7109375" style="75" customWidth="1"/>
    <col min="3851" max="4096" width="9.140625" style="75"/>
    <col min="4097" max="4098" width="0" style="75" hidden="1" customWidth="1"/>
    <col min="4099" max="4099" width="4.140625" style="75" customWidth="1"/>
    <col min="4100" max="4100" width="40.7109375" style="75" customWidth="1"/>
    <col min="4101" max="4101" width="6.7109375" style="75" customWidth="1"/>
    <col min="4102" max="4106" width="19.7109375" style="75" customWidth="1"/>
    <col min="4107" max="4352" width="9.140625" style="75"/>
    <col min="4353" max="4354" width="0" style="75" hidden="1" customWidth="1"/>
    <col min="4355" max="4355" width="4.140625" style="75" customWidth="1"/>
    <col min="4356" max="4356" width="40.7109375" style="75" customWidth="1"/>
    <col min="4357" max="4357" width="6.7109375" style="75" customWidth="1"/>
    <col min="4358" max="4362" width="19.7109375" style="75" customWidth="1"/>
    <col min="4363" max="4608" width="9.140625" style="75"/>
    <col min="4609" max="4610" width="0" style="75" hidden="1" customWidth="1"/>
    <col min="4611" max="4611" width="4.140625" style="75" customWidth="1"/>
    <col min="4612" max="4612" width="40.7109375" style="75" customWidth="1"/>
    <col min="4613" max="4613" width="6.7109375" style="75" customWidth="1"/>
    <col min="4614" max="4618" width="19.7109375" style="75" customWidth="1"/>
    <col min="4619" max="4864" width="9.140625" style="75"/>
    <col min="4865" max="4866" width="0" style="75" hidden="1" customWidth="1"/>
    <col min="4867" max="4867" width="4.140625" style="75" customWidth="1"/>
    <col min="4868" max="4868" width="40.7109375" style="75" customWidth="1"/>
    <col min="4869" max="4869" width="6.7109375" style="75" customWidth="1"/>
    <col min="4870" max="4874" width="19.7109375" style="75" customWidth="1"/>
    <col min="4875" max="5120" width="9.140625" style="75"/>
    <col min="5121" max="5122" width="0" style="75" hidden="1" customWidth="1"/>
    <col min="5123" max="5123" width="4.140625" style="75" customWidth="1"/>
    <col min="5124" max="5124" width="40.7109375" style="75" customWidth="1"/>
    <col min="5125" max="5125" width="6.7109375" style="75" customWidth="1"/>
    <col min="5126" max="5130" width="19.7109375" style="75" customWidth="1"/>
    <col min="5131" max="5376" width="9.140625" style="75"/>
    <col min="5377" max="5378" width="0" style="75" hidden="1" customWidth="1"/>
    <col min="5379" max="5379" width="4.140625" style="75" customWidth="1"/>
    <col min="5380" max="5380" width="40.7109375" style="75" customWidth="1"/>
    <col min="5381" max="5381" width="6.7109375" style="75" customWidth="1"/>
    <col min="5382" max="5386" width="19.7109375" style="75" customWidth="1"/>
    <col min="5387" max="5632" width="9.140625" style="75"/>
    <col min="5633" max="5634" width="0" style="75" hidden="1" customWidth="1"/>
    <col min="5635" max="5635" width="4.140625" style="75" customWidth="1"/>
    <col min="5636" max="5636" width="40.7109375" style="75" customWidth="1"/>
    <col min="5637" max="5637" width="6.7109375" style="75" customWidth="1"/>
    <col min="5638" max="5642" width="19.7109375" style="75" customWidth="1"/>
    <col min="5643" max="5888" width="9.140625" style="75"/>
    <col min="5889" max="5890" width="0" style="75" hidden="1" customWidth="1"/>
    <col min="5891" max="5891" width="4.140625" style="75" customWidth="1"/>
    <col min="5892" max="5892" width="40.7109375" style="75" customWidth="1"/>
    <col min="5893" max="5893" width="6.7109375" style="75" customWidth="1"/>
    <col min="5894" max="5898" width="19.7109375" style="75" customWidth="1"/>
    <col min="5899" max="6144" width="9.140625" style="75"/>
    <col min="6145" max="6146" width="0" style="75" hidden="1" customWidth="1"/>
    <col min="6147" max="6147" width="4.140625" style="75" customWidth="1"/>
    <col min="6148" max="6148" width="40.7109375" style="75" customWidth="1"/>
    <col min="6149" max="6149" width="6.7109375" style="75" customWidth="1"/>
    <col min="6150" max="6154" width="19.7109375" style="75" customWidth="1"/>
    <col min="6155" max="6400" width="9.140625" style="75"/>
    <col min="6401" max="6402" width="0" style="75" hidden="1" customWidth="1"/>
    <col min="6403" max="6403" width="4.140625" style="75" customWidth="1"/>
    <col min="6404" max="6404" width="40.7109375" style="75" customWidth="1"/>
    <col min="6405" max="6405" width="6.7109375" style="75" customWidth="1"/>
    <col min="6406" max="6410" width="19.7109375" style="75" customWidth="1"/>
    <col min="6411" max="6656" width="9.140625" style="75"/>
    <col min="6657" max="6658" width="0" style="75" hidden="1" customWidth="1"/>
    <col min="6659" max="6659" width="4.140625" style="75" customWidth="1"/>
    <col min="6660" max="6660" width="40.7109375" style="75" customWidth="1"/>
    <col min="6661" max="6661" width="6.7109375" style="75" customWidth="1"/>
    <col min="6662" max="6666" width="19.7109375" style="75" customWidth="1"/>
    <col min="6667" max="6912" width="9.140625" style="75"/>
    <col min="6913" max="6914" width="0" style="75" hidden="1" customWidth="1"/>
    <col min="6915" max="6915" width="4.140625" style="75" customWidth="1"/>
    <col min="6916" max="6916" width="40.7109375" style="75" customWidth="1"/>
    <col min="6917" max="6917" width="6.7109375" style="75" customWidth="1"/>
    <col min="6918" max="6922" width="19.7109375" style="75" customWidth="1"/>
    <col min="6923" max="7168" width="9.140625" style="75"/>
    <col min="7169" max="7170" width="0" style="75" hidden="1" customWidth="1"/>
    <col min="7171" max="7171" width="4.140625" style="75" customWidth="1"/>
    <col min="7172" max="7172" width="40.7109375" style="75" customWidth="1"/>
    <col min="7173" max="7173" width="6.7109375" style="75" customWidth="1"/>
    <col min="7174" max="7178" width="19.7109375" style="75" customWidth="1"/>
    <col min="7179" max="7424" width="9.140625" style="75"/>
    <col min="7425" max="7426" width="0" style="75" hidden="1" customWidth="1"/>
    <col min="7427" max="7427" width="4.140625" style="75" customWidth="1"/>
    <col min="7428" max="7428" width="40.7109375" style="75" customWidth="1"/>
    <col min="7429" max="7429" width="6.7109375" style="75" customWidth="1"/>
    <col min="7430" max="7434" width="19.7109375" style="75" customWidth="1"/>
    <col min="7435" max="7680" width="9.140625" style="75"/>
    <col min="7681" max="7682" width="0" style="75" hidden="1" customWidth="1"/>
    <col min="7683" max="7683" width="4.140625" style="75" customWidth="1"/>
    <col min="7684" max="7684" width="40.7109375" style="75" customWidth="1"/>
    <col min="7685" max="7685" width="6.7109375" style="75" customWidth="1"/>
    <col min="7686" max="7690" width="19.7109375" style="75" customWidth="1"/>
    <col min="7691" max="7936" width="9.140625" style="75"/>
    <col min="7937" max="7938" width="0" style="75" hidden="1" customWidth="1"/>
    <col min="7939" max="7939" width="4.140625" style="75" customWidth="1"/>
    <col min="7940" max="7940" width="40.7109375" style="75" customWidth="1"/>
    <col min="7941" max="7941" width="6.7109375" style="75" customWidth="1"/>
    <col min="7942" max="7946" width="19.7109375" style="75" customWidth="1"/>
    <col min="7947" max="8192" width="9.140625" style="75"/>
    <col min="8193" max="8194" width="0" style="75" hidden="1" customWidth="1"/>
    <col min="8195" max="8195" width="4.140625" style="75" customWidth="1"/>
    <col min="8196" max="8196" width="40.7109375" style="75" customWidth="1"/>
    <col min="8197" max="8197" width="6.7109375" style="75" customWidth="1"/>
    <col min="8198" max="8202" width="19.7109375" style="75" customWidth="1"/>
    <col min="8203" max="8448" width="9.140625" style="75"/>
    <col min="8449" max="8450" width="0" style="75" hidden="1" customWidth="1"/>
    <col min="8451" max="8451" width="4.140625" style="75" customWidth="1"/>
    <col min="8452" max="8452" width="40.7109375" style="75" customWidth="1"/>
    <col min="8453" max="8453" width="6.7109375" style="75" customWidth="1"/>
    <col min="8454" max="8458" width="19.7109375" style="75" customWidth="1"/>
    <col min="8459" max="8704" width="9.140625" style="75"/>
    <col min="8705" max="8706" width="0" style="75" hidden="1" customWidth="1"/>
    <col min="8707" max="8707" width="4.140625" style="75" customWidth="1"/>
    <col min="8708" max="8708" width="40.7109375" style="75" customWidth="1"/>
    <col min="8709" max="8709" width="6.7109375" style="75" customWidth="1"/>
    <col min="8710" max="8714" width="19.7109375" style="75" customWidth="1"/>
    <col min="8715" max="8960" width="9.140625" style="75"/>
    <col min="8961" max="8962" width="0" style="75" hidden="1" customWidth="1"/>
    <col min="8963" max="8963" width="4.140625" style="75" customWidth="1"/>
    <col min="8964" max="8964" width="40.7109375" style="75" customWidth="1"/>
    <col min="8965" max="8965" width="6.7109375" style="75" customWidth="1"/>
    <col min="8966" max="8970" width="19.7109375" style="75" customWidth="1"/>
    <col min="8971" max="9216" width="9.140625" style="75"/>
    <col min="9217" max="9218" width="0" style="75" hidden="1" customWidth="1"/>
    <col min="9219" max="9219" width="4.140625" style="75" customWidth="1"/>
    <col min="9220" max="9220" width="40.7109375" style="75" customWidth="1"/>
    <col min="9221" max="9221" width="6.7109375" style="75" customWidth="1"/>
    <col min="9222" max="9226" width="19.7109375" style="75" customWidth="1"/>
    <col min="9227" max="9472" width="9.140625" style="75"/>
    <col min="9473" max="9474" width="0" style="75" hidden="1" customWidth="1"/>
    <col min="9475" max="9475" width="4.140625" style="75" customWidth="1"/>
    <col min="9476" max="9476" width="40.7109375" style="75" customWidth="1"/>
    <col min="9477" max="9477" width="6.7109375" style="75" customWidth="1"/>
    <col min="9478" max="9482" width="19.7109375" style="75" customWidth="1"/>
    <col min="9483" max="9728" width="9.140625" style="75"/>
    <col min="9729" max="9730" width="0" style="75" hidden="1" customWidth="1"/>
    <col min="9731" max="9731" width="4.140625" style="75" customWidth="1"/>
    <col min="9732" max="9732" width="40.7109375" style="75" customWidth="1"/>
    <col min="9733" max="9733" width="6.7109375" style="75" customWidth="1"/>
    <col min="9734" max="9738" width="19.7109375" style="75" customWidth="1"/>
    <col min="9739" max="9984" width="9.140625" style="75"/>
    <col min="9985" max="9986" width="0" style="75" hidden="1" customWidth="1"/>
    <col min="9987" max="9987" width="4.140625" style="75" customWidth="1"/>
    <col min="9988" max="9988" width="40.7109375" style="75" customWidth="1"/>
    <col min="9989" max="9989" width="6.7109375" style="75" customWidth="1"/>
    <col min="9990" max="9994" width="19.7109375" style="75" customWidth="1"/>
    <col min="9995" max="10240" width="9.140625" style="75"/>
    <col min="10241" max="10242" width="0" style="75" hidden="1" customWidth="1"/>
    <col min="10243" max="10243" width="4.140625" style="75" customWidth="1"/>
    <col min="10244" max="10244" width="40.7109375" style="75" customWidth="1"/>
    <col min="10245" max="10245" width="6.7109375" style="75" customWidth="1"/>
    <col min="10246" max="10250" width="19.7109375" style="75" customWidth="1"/>
    <col min="10251" max="10496" width="9.140625" style="75"/>
    <col min="10497" max="10498" width="0" style="75" hidden="1" customWidth="1"/>
    <col min="10499" max="10499" width="4.140625" style="75" customWidth="1"/>
    <col min="10500" max="10500" width="40.7109375" style="75" customWidth="1"/>
    <col min="10501" max="10501" width="6.7109375" style="75" customWidth="1"/>
    <col min="10502" max="10506" width="19.7109375" style="75" customWidth="1"/>
    <col min="10507" max="10752" width="9.140625" style="75"/>
    <col min="10753" max="10754" width="0" style="75" hidden="1" customWidth="1"/>
    <col min="10755" max="10755" width="4.140625" style="75" customWidth="1"/>
    <col min="10756" max="10756" width="40.7109375" style="75" customWidth="1"/>
    <col min="10757" max="10757" width="6.7109375" style="75" customWidth="1"/>
    <col min="10758" max="10762" width="19.7109375" style="75" customWidth="1"/>
    <col min="10763" max="11008" width="9.140625" style="75"/>
    <col min="11009" max="11010" width="0" style="75" hidden="1" customWidth="1"/>
    <col min="11011" max="11011" width="4.140625" style="75" customWidth="1"/>
    <col min="11012" max="11012" width="40.7109375" style="75" customWidth="1"/>
    <col min="11013" max="11013" width="6.7109375" style="75" customWidth="1"/>
    <col min="11014" max="11018" width="19.7109375" style="75" customWidth="1"/>
    <col min="11019" max="11264" width="9.140625" style="75"/>
    <col min="11265" max="11266" width="0" style="75" hidden="1" customWidth="1"/>
    <col min="11267" max="11267" width="4.140625" style="75" customWidth="1"/>
    <col min="11268" max="11268" width="40.7109375" style="75" customWidth="1"/>
    <col min="11269" max="11269" width="6.7109375" style="75" customWidth="1"/>
    <col min="11270" max="11274" width="19.7109375" style="75" customWidth="1"/>
    <col min="11275" max="11520" width="9.140625" style="75"/>
    <col min="11521" max="11522" width="0" style="75" hidden="1" customWidth="1"/>
    <col min="11523" max="11523" width="4.140625" style="75" customWidth="1"/>
    <col min="11524" max="11524" width="40.7109375" style="75" customWidth="1"/>
    <col min="11525" max="11525" width="6.7109375" style="75" customWidth="1"/>
    <col min="11526" max="11530" width="19.7109375" style="75" customWidth="1"/>
    <col min="11531" max="11776" width="9.140625" style="75"/>
    <col min="11777" max="11778" width="0" style="75" hidden="1" customWidth="1"/>
    <col min="11779" max="11779" width="4.140625" style="75" customWidth="1"/>
    <col min="11780" max="11780" width="40.7109375" style="75" customWidth="1"/>
    <col min="11781" max="11781" width="6.7109375" style="75" customWidth="1"/>
    <col min="11782" max="11786" width="19.7109375" style="75" customWidth="1"/>
    <col min="11787" max="12032" width="9.140625" style="75"/>
    <col min="12033" max="12034" width="0" style="75" hidden="1" customWidth="1"/>
    <col min="12035" max="12035" width="4.140625" style="75" customWidth="1"/>
    <col min="12036" max="12036" width="40.7109375" style="75" customWidth="1"/>
    <col min="12037" max="12037" width="6.7109375" style="75" customWidth="1"/>
    <col min="12038" max="12042" width="19.7109375" style="75" customWidth="1"/>
    <col min="12043" max="12288" width="9.140625" style="75"/>
    <col min="12289" max="12290" width="0" style="75" hidden="1" customWidth="1"/>
    <col min="12291" max="12291" width="4.140625" style="75" customWidth="1"/>
    <col min="12292" max="12292" width="40.7109375" style="75" customWidth="1"/>
    <col min="12293" max="12293" width="6.7109375" style="75" customWidth="1"/>
    <col min="12294" max="12298" width="19.7109375" style="75" customWidth="1"/>
    <col min="12299" max="12544" width="9.140625" style="75"/>
    <col min="12545" max="12546" width="0" style="75" hidden="1" customWidth="1"/>
    <col min="12547" max="12547" width="4.140625" style="75" customWidth="1"/>
    <col min="12548" max="12548" width="40.7109375" style="75" customWidth="1"/>
    <col min="12549" max="12549" width="6.7109375" style="75" customWidth="1"/>
    <col min="12550" max="12554" width="19.7109375" style="75" customWidth="1"/>
    <col min="12555" max="12800" width="9.140625" style="75"/>
    <col min="12801" max="12802" width="0" style="75" hidden="1" customWidth="1"/>
    <col min="12803" max="12803" width="4.140625" style="75" customWidth="1"/>
    <col min="12804" max="12804" width="40.7109375" style="75" customWidth="1"/>
    <col min="12805" max="12805" width="6.7109375" style="75" customWidth="1"/>
    <col min="12806" max="12810" width="19.7109375" style="75" customWidth="1"/>
    <col min="12811" max="13056" width="9.140625" style="75"/>
    <col min="13057" max="13058" width="0" style="75" hidden="1" customWidth="1"/>
    <col min="13059" max="13059" width="4.140625" style="75" customWidth="1"/>
    <col min="13060" max="13060" width="40.7109375" style="75" customWidth="1"/>
    <col min="13061" max="13061" width="6.7109375" style="75" customWidth="1"/>
    <col min="13062" max="13066" width="19.7109375" style="75" customWidth="1"/>
    <col min="13067" max="13312" width="9.140625" style="75"/>
    <col min="13313" max="13314" width="0" style="75" hidden="1" customWidth="1"/>
    <col min="13315" max="13315" width="4.140625" style="75" customWidth="1"/>
    <col min="13316" max="13316" width="40.7109375" style="75" customWidth="1"/>
    <col min="13317" max="13317" width="6.7109375" style="75" customWidth="1"/>
    <col min="13318" max="13322" width="19.7109375" style="75" customWidth="1"/>
    <col min="13323" max="13568" width="9.140625" style="75"/>
    <col min="13569" max="13570" width="0" style="75" hidden="1" customWidth="1"/>
    <col min="13571" max="13571" width="4.140625" style="75" customWidth="1"/>
    <col min="13572" max="13572" width="40.7109375" style="75" customWidth="1"/>
    <col min="13573" max="13573" width="6.7109375" style="75" customWidth="1"/>
    <col min="13574" max="13578" width="19.7109375" style="75" customWidth="1"/>
    <col min="13579" max="13824" width="9.140625" style="75"/>
    <col min="13825" max="13826" width="0" style="75" hidden="1" customWidth="1"/>
    <col min="13827" max="13827" width="4.140625" style="75" customWidth="1"/>
    <col min="13828" max="13828" width="40.7109375" style="75" customWidth="1"/>
    <col min="13829" max="13829" width="6.7109375" style="75" customWidth="1"/>
    <col min="13830" max="13834" width="19.7109375" style="75" customWidth="1"/>
    <col min="13835" max="14080" width="9.140625" style="75"/>
    <col min="14081" max="14082" width="0" style="75" hidden="1" customWidth="1"/>
    <col min="14083" max="14083" width="4.140625" style="75" customWidth="1"/>
    <col min="14084" max="14084" width="40.7109375" style="75" customWidth="1"/>
    <col min="14085" max="14085" width="6.7109375" style="75" customWidth="1"/>
    <col min="14086" max="14090" width="19.7109375" style="75" customWidth="1"/>
    <col min="14091" max="14336" width="9.140625" style="75"/>
    <col min="14337" max="14338" width="0" style="75" hidden="1" customWidth="1"/>
    <col min="14339" max="14339" width="4.140625" style="75" customWidth="1"/>
    <col min="14340" max="14340" width="40.7109375" style="75" customWidth="1"/>
    <col min="14341" max="14341" width="6.7109375" style="75" customWidth="1"/>
    <col min="14342" max="14346" width="19.7109375" style="75" customWidth="1"/>
    <col min="14347" max="14592" width="9.140625" style="75"/>
    <col min="14593" max="14594" width="0" style="75" hidden="1" customWidth="1"/>
    <col min="14595" max="14595" width="4.140625" style="75" customWidth="1"/>
    <col min="14596" max="14596" width="40.7109375" style="75" customWidth="1"/>
    <col min="14597" max="14597" width="6.7109375" style="75" customWidth="1"/>
    <col min="14598" max="14602" width="19.7109375" style="75" customWidth="1"/>
    <col min="14603" max="14848" width="9.140625" style="75"/>
    <col min="14849" max="14850" width="0" style="75" hidden="1" customWidth="1"/>
    <col min="14851" max="14851" width="4.140625" style="75" customWidth="1"/>
    <col min="14852" max="14852" width="40.7109375" style="75" customWidth="1"/>
    <col min="14853" max="14853" width="6.7109375" style="75" customWidth="1"/>
    <col min="14854" max="14858" width="19.7109375" style="75" customWidth="1"/>
    <col min="14859" max="15104" width="9.140625" style="75"/>
    <col min="15105" max="15106" width="0" style="75" hidden="1" customWidth="1"/>
    <col min="15107" max="15107" width="4.140625" style="75" customWidth="1"/>
    <col min="15108" max="15108" width="40.7109375" style="75" customWidth="1"/>
    <col min="15109" max="15109" width="6.7109375" style="75" customWidth="1"/>
    <col min="15110" max="15114" width="19.7109375" style="75" customWidth="1"/>
    <col min="15115" max="15360" width="9.140625" style="75"/>
    <col min="15361" max="15362" width="0" style="75" hidden="1" customWidth="1"/>
    <col min="15363" max="15363" width="4.140625" style="75" customWidth="1"/>
    <col min="15364" max="15364" width="40.7109375" style="75" customWidth="1"/>
    <col min="15365" max="15365" width="6.7109375" style="75" customWidth="1"/>
    <col min="15366" max="15370" width="19.7109375" style="75" customWidth="1"/>
    <col min="15371" max="15616" width="9.140625" style="75"/>
    <col min="15617" max="15618" width="0" style="75" hidden="1" customWidth="1"/>
    <col min="15619" max="15619" width="4.140625" style="75" customWidth="1"/>
    <col min="15620" max="15620" width="40.7109375" style="75" customWidth="1"/>
    <col min="15621" max="15621" width="6.7109375" style="75" customWidth="1"/>
    <col min="15622" max="15626" width="19.7109375" style="75" customWidth="1"/>
    <col min="15627" max="15872" width="9.140625" style="75"/>
    <col min="15873" max="15874" width="0" style="75" hidden="1" customWidth="1"/>
    <col min="15875" max="15875" width="4.140625" style="75" customWidth="1"/>
    <col min="15876" max="15876" width="40.7109375" style="75" customWidth="1"/>
    <col min="15877" max="15877" width="6.7109375" style="75" customWidth="1"/>
    <col min="15878" max="15882" width="19.7109375" style="75" customWidth="1"/>
    <col min="15883" max="16128" width="9.140625" style="75"/>
    <col min="16129" max="16130" width="0" style="75" hidden="1" customWidth="1"/>
    <col min="16131" max="16131" width="4.140625" style="75" customWidth="1"/>
    <col min="16132" max="16132" width="40.7109375" style="75" customWidth="1"/>
    <col min="16133" max="16133" width="6.7109375" style="75" customWidth="1"/>
    <col min="16134" max="16138" width="19.7109375" style="75" customWidth="1"/>
    <col min="16139" max="16384" width="9.140625" style="75"/>
  </cols>
  <sheetData>
    <row r="1" spans="1:11" hidden="1"/>
    <row r="2" spans="1:11" hidden="1"/>
    <row r="3" spans="1:11" hidden="1"/>
    <row r="4" spans="1:11" hidden="1">
      <c r="A4" s="66"/>
      <c r="B4" s="76"/>
      <c r="C4" s="76"/>
      <c r="D4" s="76"/>
    </row>
    <row r="5" spans="1:11" hidden="1">
      <c r="A5" s="68"/>
    </row>
    <row r="6" spans="1:11" hidden="1">
      <c r="A6" s="68"/>
    </row>
    <row r="7" spans="1:11" ht="3.75" customHeight="1">
      <c r="A7" s="68"/>
      <c r="D7" s="172"/>
      <c r="E7" s="172"/>
      <c r="F7" s="172"/>
      <c r="J7" s="77"/>
    </row>
    <row r="8" spans="1:11" ht="12" customHeight="1">
      <c r="A8" s="68"/>
      <c r="D8" s="160" t="s">
        <v>186</v>
      </c>
      <c r="E8" s="173"/>
      <c r="F8" s="173"/>
    </row>
    <row r="9" spans="1:11" ht="12" customHeight="1">
      <c r="A9" s="68"/>
      <c r="D9" s="163" t="str">
        <f>IF(org="","Не определено",org)</f>
        <v>ГУП НАО "Нарьян-Марская электростанция"</v>
      </c>
      <c r="E9" s="172"/>
      <c r="F9" s="172"/>
      <c r="J9" s="166" t="s">
        <v>188</v>
      </c>
    </row>
    <row r="10" spans="1:11" ht="3.75" customHeight="1">
      <c r="D10" s="173"/>
      <c r="E10" s="173"/>
      <c r="F10" s="173"/>
      <c r="G10" s="172"/>
      <c r="H10" s="78"/>
      <c r="I10" s="78"/>
    </row>
    <row r="11" spans="1:11" ht="66.75" customHeight="1">
      <c r="C11" s="172"/>
      <c r="D11" s="174" t="s">
        <v>256</v>
      </c>
      <c r="E11" s="174" t="s">
        <v>190</v>
      </c>
      <c r="F11" s="174" t="s">
        <v>193</v>
      </c>
      <c r="G11" s="174" t="s">
        <v>257</v>
      </c>
      <c r="H11" s="174" t="s">
        <v>258</v>
      </c>
      <c r="I11" s="174" t="s">
        <v>259</v>
      </c>
      <c r="J11" s="174" t="s">
        <v>260</v>
      </c>
      <c r="K11" s="216"/>
    </row>
    <row r="12" spans="1:11">
      <c r="C12" s="172"/>
      <c r="D12" s="214">
        <v>1</v>
      </c>
      <c r="E12" s="214">
        <v>2</v>
      </c>
      <c r="F12" s="214">
        <v>3</v>
      </c>
      <c r="G12" s="214">
        <v>4</v>
      </c>
      <c r="H12" s="214">
        <v>5</v>
      </c>
      <c r="I12" s="214">
        <v>6</v>
      </c>
      <c r="J12" s="217">
        <v>7</v>
      </c>
      <c r="K12" s="216"/>
    </row>
    <row r="13" spans="1:11" ht="15" customHeight="1">
      <c r="C13" s="172"/>
      <c r="D13" s="251" t="s">
        <v>261</v>
      </c>
      <c r="E13" s="252">
        <v>300</v>
      </c>
      <c r="F13" s="276">
        <f>F14+F15+F16+F17+F19+F20+F21+F23</f>
        <v>0</v>
      </c>
      <c r="G13" s="276">
        <f>G14+G15+G19+G20+G21+G23</f>
        <v>0</v>
      </c>
      <c r="H13" s="276">
        <f>H15+H16+H17+H18+H19+H22+H23+H24</f>
        <v>0</v>
      </c>
      <c r="I13" s="276">
        <f>I15+I18+I19+I22+I23+I24</f>
        <v>0</v>
      </c>
      <c r="J13" s="276">
        <f>J16+J17+J18+J19+J22+J23</f>
        <v>0</v>
      </c>
      <c r="K13" s="216"/>
    </row>
    <row r="14" spans="1:11" ht="15" customHeight="1">
      <c r="C14" s="172"/>
      <c r="D14" s="246" t="s">
        <v>401</v>
      </c>
      <c r="E14" s="235">
        <v>301</v>
      </c>
      <c r="F14" s="277"/>
      <c r="G14" s="278"/>
      <c r="H14" s="218" t="s">
        <v>263</v>
      </c>
      <c r="I14" s="218" t="s">
        <v>263</v>
      </c>
      <c r="J14" s="218" t="s">
        <v>263</v>
      </c>
      <c r="K14" s="216"/>
    </row>
    <row r="15" spans="1:11" ht="15" customHeight="1">
      <c r="C15" s="172"/>
      <c r="D15" s="246" t="s">
        <v>264</v>
      </c>
      <c r="E15" s="235">
        <v>302</v>
      </c>
      <c r="F15" s="278"/>
      <c r="G15" s="278"/>
      <c r="H15" s="278"/>
      <c r="I15" s="278"/>
      <c r="J15" s="218" t="s">
        <v>263</v>
      </c>
      <c r="K15" s="216"/>
    </row>
    <row r="16" spans="1:11" ht="15" customHeight="1">
      <c r="C16" s="172"/>
      <c r="D16" s="246" t="s">
        <v>265</v>
      </c>
      <c r="E16" s="235">
        <v>303</v>
      </c>
      <c r="F16" s="278"/>
      <c r="G16" s="218" t="s">
        <v>263</v>
      </c>
      <c r="H16" s="278"/>
      <c r="I16" s="218" t="s">
        <v>263</v>
      </c>
      <c r="J16" s="278"/>
      <c r="K16" s="216"/>
    </row>
    <row r="17" spans="3:11" ht="15" customHeight="1">
      <c r="C17" s="172"/>
      <c r="D17" s="246" t="s">
        <v>266</v>
      </c>
      <c r="E17" s="235">
        <v>304</v>
      </c>
      <c r="F17" s="278"/>
      <c r="G17" s="218" t="s">
        <v>263</v>
      </c>
      <c r="H17" s="278"/>
      <c r="I17" s="218" t="s">
        <v>263</v>
      </c>
      <c r="J17" s="278"/>
      <c r="K17" s="216"/>
    </row>
    <row r="18" spans="3:11" ht="15" customHeight="1">
      <c r="C18" s="172"/>
      <c r="D18" s="246" t="s">
        <v>402</v>
      </c>
      <c r="E18" s="235">
        <v>305</v>
      </c>
      <c r="F18" s="218" t="s">
        <v>263</v>
      </c>
      <c r="G18" s="218" t="s">
        <v>263</v>
      </c>
      <c r="H18" s="278"/>
      <c r="I18" s="278"/>
      <c r="J18" s="278"/>
      <c r="K18" s="216"/>
    </row>
    <row r="19" spans="3:11" ht="15" customHeight="1">
      <c r="C19" s="172"/>
      <c r="D19" s="246" t="s">
        <v>403</v>
      </c>
      <c r="E19" s="235" t="s">
        <v>404</v>
      </c>
      <c r="F19" s="278"/>
      <c r="G19" s="278"/>
      <c r="H19" s="278"/>
      <c r="I19" s="278"/>
      <c r="J19" s="278"/>
      <c r="K19" s="216"/>
    </row>
    <row r="20" spans="3:11" ht="15" customHeight="1">
      <c r="C20" s="172"/>
      <c r="D20" s="246" t="s">
        <v>268</v>
      </c>
      <c r="E20" s="235" t="s">
        <v>405</v>
      </c>
      <c r="F20" s="278"/>
      <c r="G20" s="278"/>
      <c r="H20" s="218" t="s">
        <v>263</v>
      </c>
      <c r="I20" s="218" t="s">
        <v>263</v>
      </c>
      <c r="J20" s="218" t="s">
        <v>263</v>
      </c>
      <c r="K20" s="216"/>
    </row>
    <row r="21" spans="3:11" ht="15" customHeight="1">
      <c r="C21" s="172"/>
      <c r="D21" s="246" t="s">
        <v>269</v>
      </c>
      <c r="E21" s="235" t="s">
        <v>406</v>
      </c>
      <c r="F21" s="278"/>
      <c r="G21" s="278"/>
      <c r="H21" s="218" t="s">
        <v>263</v>
      </c>
      <c r="I21" s="218" t="s">
        <v>263</v>
      </c>
      <c r="J21" s="218" t="s">
        <v>263</v>
      </c>
      <c r="K21" s="216"/>
    </row>
    <row r="22" spans="3:11" ht="15" customHeight="1">
      <c r="C22" s="172"/>
      <c r="D22" s="246" t="s">
        <v>407</v>
      </c>
      <c r="E22" s="235" t="s">
        <v>408</v>
      </c>
      <c r="F22" s="218" t="s">
        <v>263</v>
      </c>
      <c r="G22" s="218" t="s">
        <v>263</v>
      </c>
      <c r="H22" s="278"/>
      <c r="I22" s="278"/>
      <c r="J22" s="278"/>
      <c r="K22" s="216"/>
    </row>
    <row r="23" spans="3:11" ht="15" customHeight="1">
      <c r="C23" s="172"/>
      <c r="D23" s="246" t="s">
        <v>270</v>
      </c>
      <c r="E23" s="235" t="s">
        <v>375</v>
      </c>
      <c r="F23" s="278"/>
      <c r="G23" s="278"/>
      <c r="H23" s="278"/>
      <c r="I23" s="278"/>
      <c r="J23" s="278"/>
      <c r="K23" s="216"/>
    </row>
    <row r="24" spans="3:11" ht="15" customHeight="1">
      <c r="C24" s="172"/>
      <c r="D24" s="246" t="s">
        <v>271</v>
      </c>
      <c r="E24" s="235" t="s">
        <v>331</v>
      </c>
      <c r="F24" s="218" t="s">
        <v>263</v>
      </c>
      <c r="G24" s="218" t="s">
        <v>263</v>
      </c>
      <c r="H24" s="278"/>
      <c r="I24" s="278"/>
      <c r="J24" s="218" t="s">
        <v>263</v>
      </c>
      <c r="K24" s="216"/>
    </row>
    <row r="25" spans="3:11" ht="15" customHeight="1">
      <c r="C25" s="172"/>
      <c r="D25" s="245" t="s">
        <v>272</v>
      </c>
      <c r="E25" s="235" t="s">
        <v>376</v>
      </c>
      <c r="F25" s="278"/>
      <c r="G25" s="278"/>
      <c r="H25" s="278"/>
      <c r="I25" s="278"/>
      <c r="J25" s="276">
        <f>I25+G25</f>
        <v>0</v>
      </c>
      <c r="K25" s="216"/>
    </row>
    <row r="26" spans="3:11" ht="15" customHeight="1">
      <c r="C26" s="172"/>
      <c r="D26" s="245" t="s">
        <v>273</v>
      </c>
      <c r="E26" s="235" t="s">
        <v>378</v>
      </c>
      <c r="F26" s="278"/>
      <c r="G26" s="278"/>
      <c r="H26" s="278"/>
      <c r="I26" s="278"/>
      <c r="J26" s="276">
        <f>I26+G26</f>
        <v>0</v>
      </c>
      <c r="K26" s="216"/>
    </row>
    <row r="27" spans="3:11" ht="15" customHeight="1">
      <c r="C27" s="172"/>
      <c r="D27" s="245" t="s">
        <v>274</v>
      </c>
      <c r="E27" s="235" t="s">
        <v>381</v>
      </c>
      <c r="F27" s="278"/>
      <c r="G27" s="278"/>
      <c r="H27" s="278"/>
      <c r="I27" s="278"/>
      <c r="J27" s="276">
        <f>G27+I27</f>
        <v>0</v>
      </c>
      <c r="K27" s="216"/>
    </row>
    <row r="28" spans="3:11" ht="15" customHeight="1">
      <c r="C28" s="172"/>
      <c r="D28" s="245" t="s">
        <v>275</v>
      </c>
      <c r="E28" s="235" t="s">
        <v>383</v>
      </c>
      <c r="F28" s="278"/>
      <c r="G28" s="278"/>
      <c r="H28" s="278"/>
      <c r="I28" s="278"/>
      <c r="J28" s="276">
        <f>G28+I28</f>
        <v>0</v>
      </c>
      <c r="K28" s="216"/>
    </row>
    <row r="29" spans="3:11" ht="15" customHeight="1">
      <c r="C29" s="172"/>
      <c r="D29" s="251" t="s">
        <v>276</v>
      </c>
      <c r="E29" s="252">
        <v>400</v>
      </c>
      <c r="F29" s="278"/>
      <c r="G29" s="218" t="s">
        <v>263</v>
      </c>
      <c r="H29" s="278"/>
      <c r="I29" s="218" t="s">
        <v>263</v>
      </c>
      <c r="J29" s="278"/>
      <c r="K29" s="216"/>
    </row>
    <row r="30" spans="3:11" ht="15" customHeight="1">
      <c r="C30" s="172"/>
      <c r="D30" s="251" t="s">
        <v>279</v>
      </c>
      <c r="E30" s="252" t="s">
        <v>348</v>
      </c>
      <c r="F30" s="218" t="s">
        <v>263</v>
      </c>
      <c r="G30" s="218" t="s">
        <v>263</v>
      </c>
      <c r="H30" s="278"/>
      <c r="I30" s="278"/>
      <c r="J30" s="278"/>
      <c r="K30" s="216"/>
    </row>
    <row r="31" spans="3:11" ht="15" customHeight="1">
      <c r="C31" s="172"/>
      <c r="D31" s="258" t="s">
        <v>409</v>
      </c>
      <c r="E31" s="259"/>
      <c r="F31" s="219"/>
      <c r="G31" s="260"/>
      <c r="H31" s="219"/>
      <c r="I31" s="260"/>
      <c r="J31" s="260"/>
      <c r="K31" s="216"/>
    </row>
    <row r="32" spans="3:11" ht="15" customHeight="1">
      <c r="C32" s="172"/>
      <c r="D32" s="251" t="s">
        <v>277</v>
      </c>
      <c r="E32" s="252" t="s">
        <v>349</v>
      </c>
      <c r="F32" s="218" t="s">
        <v>263</v>
      </c>
      <c r="G32" s="218" t="s">
        <v>263</v>
      </c>
      <c r="H32" s="278"/>
      <c r="I32" s="278"/>
      <c r="J32" s="218" t="s">
        <v>263</v>
      </c>
      <c r="K32" s="216"/>
    </row>
    <row r="33" spans="1:11" ht="15" customHeight="1">
      <c r="C33" s="172"/>
      <c r="D33" s="251" t="s">
        <v>278</v>
      </c>
      <c r="E33" s="252" t="s">
        <v>358</v>
      </c>
      <c r="F33" s="218" t="s">
        <v>263</v>
      </c>
      <c r="G33" s="218" t="s">
        <v>263</v>
      </c>
      <c r="H33" s="278"/>
      <c r="I33" s="218" t="s">
        <v>263</v>
      </c>
      <c r="J33" s="218" t="s">
        <v>263</v>
      </c>
      <c r="K33" s="216"/>
    </row>
    <row r="34" spans="1:11" ht="15" customHeight="1">
      <c r="C34" s="172"/>
      <c r="D34" s="251" t="s">
        <v>410</v>
      </c>
      <c r="E34" s="252" t="s">
        <v>411</v>
      </c>
      <c r="F34" s="218" t="s">
        <v>263</v>
      </c>
      <c r="G34" s="218" t="s">
        <v>263</v>
      </c>
      <c r="H34" s="278"/>
      <c r="I34" s="278"/>
      <c r="J34" s="278"/>
      <c r="K34" s="216"/>
    </row>
    <row r="35" spans="1:11" ht="90">
      <c r="C35" s="172"/>
      <c r="D35" s="251" t="s">
        <v>412</v>
      </c>
      <c r="E35" s="252" t="s">
        <v>414</v>
      </c>
      <c r="F35" s="218" t="s">
        <v>263</v>
      </c>
      <c r="G35" s="218" t="s">
        <v>263</v>
      </c>
      <c r="H35" s="278"/>
      <c r="I35" s="278"/>
      <c r="J35" s="278"/>
      <c r="K35" s="216"/>
    </row>
    <row r="36" spans="1:11" ht="67.5">
      <c r="C36" s="172"/>
      <c r="D36" s="251" t="s">
        <v>413</v>
      </c>
      <c r="E36" s="252" t="s">
        <v>416</v>
      </c>
      <c r="F36" s="218" t="s">
        <v>263</v>
      </c>
      <c r="G36" s="218" t="s">
        <v>263</v>
      </c>
      <c r="H36" s="278"/>
      <c r="I36" s="278"/>
      <c r="J36" s="278"/>
      <c r="K36" s="216"/>
    </row>
    <row r="37" spans="1:11" ht="61.5" customHeight="1">
      <c r="C37" s="172"/>
      <c r="D37" s="251" t="s">
        <v>415</v>
      </c>
      <c r="E37" s="252" t="s">
        <v>418</v>
      </c>
      <c r="F37" s="218" t="s">
        <v>263</v>
      </c>
      <c r="G37" s="218" t="s">
        <v>263</v>
      </c>
      <c r="H37" s="278"/>
      <c r="I37" s="278"/>
      <c r="J37" s="278"/>
      <c r="K37" s="216"/>
    </row>
    <row r="38" spans="1:11" ht="101.25">
      <c r="C38" s="172"/>
      <c r="D38" s="251" t="s">
        <v>417</v>
      </c>
      <c r="E38" s="252" t="s">
        <v>508</v>
      </c>
      <c r="F38" s="218" t="s">
        <v>263</v>
      </c>
      <c r="G38" s="218" t="s">
        <v>263</v>
      </c>
      <c r="H38" s="278"/>
      <c r="I38" s="278"/>
      <c r="J38" s="278"/>
      <c r="K38" s="216"/>
    </row>
    <row r="39" spans="1:11">
      <c r="D39" s="173"/>
      <c r="E39" s="173"/>
      <c r="F39" s="173"/>
      <c r="G39" s="173"/>
      <c r="H39" s="173"/>
      <c r="I39" s="173"/>
      <c r="J39" s="173"/>
    </row>
    <row r="40" spans="1:11" s="185" customFormat="1" ht="12.75">
      <c r="A40" s="184"/>
      <c r="G40" s="186"/>
      <c r="K40" s="186"/>
    </row>
  </sheetData>
  <sheetProtection password="81D4" sheet="1" objects="1" scenarios="1" formatColumns="0" formatRows="0" autoFilter="0"/>
  <printOptions horizontalCentered="1"/>
  <pageMargins left="0.24000000000000002" right="0.24000000000000002" top="0.24000000000000002" bottom="0.24000000000000002" header="0.24000000000000002" footer="0.24000000000000002"/>
  <pageSetup paperSize="9" scale="98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59</vt:i4>
      </vt:variant>
    </vt:vector>
  </HeadingPairs>
  <TitlesOfParts>
    <vt:vector size="70" baseType="lpstr">
      <vt:lpstr>Инструкция</vt:lpstr>
      <vt:lpstr>Титульный</vt:lpstr>
      <vt:lpstr>Раздел I. А</vt:lpstr>
      <vt:lpstr>Раздел I. Б</vt:lpstr>
      <vt:lpstr>Раздел I. В</vt:lpstr>
      <vt:lpstr>Раздел II. А (ТИС)</vt:lpstr>
      <vt:lpstr>Раздел II. Б (ТИС)</vt:lpstr>
      <vt:lpstr>Раздел III</vt:lpstr>
      <vt:lpstr>Раздел IV</vt:lpstr>
      <vt:lpstr>Комментарии</vt:lpstr>
      <vt:lpstr>Проверка</vt:lpstr>
      <vt:lpstr>chkGetUpdatesValue</vt:lpstr>
      <vt:lpstr>chkNoUpdatesValue</vt:lpstr>
      <vt:lpstr>code</vt:lpstr>
      <vt:lpstr>DaNet</vt:lpstr>
      <vt:lpstr>date_expired</vt:lpstr>
      <vt:lpstr>doc_link</vt:lpstr>
      <vt:lpstr>et_com</vt:lpstr>
      <vt:lpstr>FirstLine</vt:lpstr>
      <vt:lpstr>flag_org</vt:lpstr>
      <vt:lpstr>god</vt:lpstr>
      <vt:lpstr>inn</vt:lpstr>
      <vt:lpstr>Instr_1</vt:lpstr>
      <vt:lpstr>Instr_2</vt:lpstr>
      <vt:lpstr>Instr_3</vt:lpstr>
      <vt:lpstr>Instr_4</vt:lpstr>
      <vt:lpstr>Instr_5</vt:lpstr>
      <vt:lpstr>Instr_6</vt:lpstr>
      <vt:lpstr>Instr_7</vt:lpstr>
      <vt:lpstr>Instr_8</vt:lpstr>
      <vt:lpstr>instr_hyp1</vt:lpstr>
      <vt:lpstr>instr_hyp5</vt:lpstr>
      <vt:lpstr>kpp</vt:lpstr>
      <vt:lpstr>LastUpdateDate_FIL</vt:lpstr>
      <vt:lpstr>LastUpdateDate_ORG</vt:lpstr>
      <vt:lpstr>MONTH</vt:lpstr>
      <vt:lpstr>MSG_URL</vt:lpstr>
      <vt:lpstr>nds</vt:lpstr>
      <vt:lpstr>nds_rate</vt:lpstr>
      <vt:lpstr>nds_rate_index</vt:lpstr>
      <vt:lpstr>okato</vt:lpstr>
      <vt:lpstr>okpo</vt:lpstr>
      <vt:lpstr>org</vt:lpstr>
      <vt:lpstr>Org_Address</vt:lpstr>
      <vt:lpstr>Org_buh</vt:lpstr>
      <vt:lpstr>Org_otv_lico</vt:lpstr>
      <vt:lpstr>Org_ruk</vt:lpstr>
      <vt:lpstr>OVERDUE_INTERVAL</vt:lpstr>
      <vt:lpstr>pDel_Comm</vt:lpstr>
      <vt:lpstr>REESTR_ORG_RANGE</vt:lpstr>
      <vt:lpstr>REGION</vt:lpstr>
      <vt:lpstr>region_name</vt:lpstr>
      <vt:lpstr>rst_org_id</vt:lpstr>
      <vt:lpstr>Sposob_Priobr_Range</vt:lpstr>
      <vt:lpstr>tit_buy_ee</vt:lpstr>
      <vt:lpstr>tit_gk</vt:lpstr>
      <vt:lpstr>tit_gp</vt:lpstr>
      <vt:lpstr>tit_month</vt:lpstr>
      <vt:lpstr>tit_sb</vt:lpstr>
      <vt:lpstr>tit_stat_work_place</vt:lpstr>
      <vt:lpstr>tit_type_report</vt:lpstr>
      <vt:lpstr>type_report</vt:lpstr>
      <vt:lpstr>UpdStatus</vt:lpstr>
      <vt:lpstr>URL_FORMAT</vt:lpstr>
      <vt:lpstr>version</vt:lpstr>
      <vt:lpstr>ws_11_381_row</vt:lpstr>
      <vt:lpstr>ws_12_381_row</vt:lpstr>
      <vt:lpstr>YEAR</vt:lpstr>
      <vt:lpstr>'Раздел I. В'!Область_печати</vt:lpstr>
      <vt:lpstr>Титульный!Область_печати</vt:lpstr>
    </vt:vector>
  </TitlesOfParts>
  <Company>ФАС России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Cведения о полезном отпуске (продаже) электрической энергии и мощности отдельным категориям потребителей (Приказ Росстата: Об утверждении формы  от  02.08.2018 №477)</dc:title>
  <dc:subject>Cведения о полезном отпуске (продаже) электрической энергии и мощности отдельным категориям потребителей (Приказ Росстата: Об утверждении формы  от  02.08.2018 №477)</dc:subject>
  <dc:creator>--</dc:creator>
  <cp:lastModifiedBy>Алена А. Чендемерова</cp:lastModifiedBy>
  <cp:lastPrinted>2019-02-16T10:49:29Z</cp:lastPrinted>
  <dcterms:created xsi:type="dcterms:W3CDTF">2004-05-21T07:18:45Z</dcterms:created>
  <dcterms:modified xsi:type="dcterms:W3CDTF">2019-02-18T12:15:44Z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46EE.STX</vt:lpwstr>
  </property>
  <property fmtid="{D5CDD505-2E9C-101B-9397-08002B2CF9AE}" pid="4" name="Status">
    <vt:lpwstr>1</vt:lpwstr>
  </property>
  <property fmtid="{D5CDD505-2E9C-101B-9397-08002B2CF9AE}" pid="5" name="CurrentVersion">
    <vt:lpwstr>1.2</vt:lpwstr>
  </property>
  <property fmtid="{D5CDD505-2E9C-101B-9397-08002B2CF9AE}" pid="6" name="TemplateOperationMode">
    <vt:i4>3</vt:i4>
  </property>
  <property fmtid="{D5CDD505-2E9C-101B-9397-08002B2CF9AE}" pid="7" name="Periodicity">
    <vt:lpwstr>MTYR</vt:lpwstr>
  </property>
  <property fmtid="{D5CDD505-2E9C-101B-9397-08002B2CF9AE}" pid="8" name="TypePlanning">
    <vt:lpwstr>FACT</vt:lpwstr>
  </property>
  <property fmtid="{D5CDD505-2E9C-101B-9397-08002B2CF9AE}" pid="9" name="ProtectBook">
    <vt:i4>0</vt:i4>
  </property>
  <property fmtid="{D5CDD505-2E9C-101B-9397-08002B2CF9AE}" pid="10" name="XsltDocFilePath">
    <vt:lpwstr/>
  </property>
  <property fmtid="{D5CDD505-2E9C-101B-9397-08002B2CF9AE}" pid="11" name="XslViewFilePath">
    <vt:lpwstr/>
  </property>
  <property fmtid="{D5CDD505-2E9C-101B-9397-08002B2CF9AE}" pid="12" name="RootDocFilePath">
    <vt:lpwstr/>
  </property>
  <property fmtid="{D5CDD505-2E9C-101B-9397-08002B2CF9AE}" pid="13" name="HtmlTempFilePath">
    <vt:lpwstr/>
  </property>
  <property fmtid="{D5CDD505-2E9C-101B-9397-08002B2CF9AE}" pid="14" name="XMLTempFilePath">
    <vt:lpwstr/>
  </property>
  <property fmtid="{D5CDD505-2E9C-101B-9397-08002B2CF9AE}" pid="15" name="Keywords">
    <vt:lpwstr/>
  </property>
</Properties>
</file>